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and\rolands\Schackdverse\Schackåttan\"/>
    </mc:Choice>
  </mc:AlternateContent>
  <xr:revisionPtr revIDLastSave="0" documentId="8_{61F23495-089E-4E77-B4E4-81D8AB3D11D3}" xr6:coauthVersionLast="31" xr6:coauthVersionMax="31" xr10:uidLastSave="{00000000-0000-0000-0000-000000000000}"/>
  <bookViews>
    <workbookView xWindow="360" yWindow="105" windowWidth="18195" windowHeight="7905" activeTab="3" xr2:uid="{00000000-000D-0000-FFFF-FFFF00000000}"/>
  </bookViews>
  <sheets>
    <sheet name="Slutresultat 2016" sheetId="4" r:id="rId1"/>
    <sheet name="Lottning" sheetId="1" r:id="rId2"/>
    <sheet name="Resultat utan lånespelare" sheetId="6" r:id="rId3"/>
    <sheet name="Bordspriser" sheetId="5" r:id="rId4"/>
  </sheets>
  <definedNames>
    <definedName name="_xlnm.Print_Area" localSheetId="1">Lottning!$A$1:$AB$17</definedName>
  </definedNames>
  <calcPr calcId="179017"/>
</workbook>
</file>

<file path=xl/calcChain.xml><?xml version="1.0" encoding="utf-8"?>
<calcChain xmlns="http://schemas.openxmlformats.org/spreadsheetml/2006/main">
  <c r="AI13" i="6" l="1"/>
  <c r="AH13" i="6"/>
  <c r="AG13" i="6"/>
  <c r="AF13" i="6"/>
  <c r="AE13" i="6"/>
  <c r="AD13" i="6"/>
  <c r="AC13" i="6"/>
  <c r="AB13" i="6"/>
  <c r="Z13" i="6"/>
  <c r="A13" i="6"/>
  <c r="AI12" i="6"/>
  <c r="AH12" i="6"/>
  <c r="AG12" i="6"/>
  <c r="AF12" i="6"/>
  <c r="AE12" i="6"/>
  <c r="AD12" i="6"/>
  <c r="AC12" i="6"/>
  <c r="AB12" i="6"/>
  <c r="Z12" i="6"/>
  <c r="A12" i="6"/>
  <c r="AI11" i="6"/>
  <c r="AH11" i="6"/>
  <c r="AG11" i="6"/>
  <c r="AF11" i="6"/>
  <c r="AE11" i="6"/>
  <c r="AD11" i="6"/>
  <c r="AC11" i="6"/>
  <c r="AB11" i="6"/>
  <c r="Z11" i="6"/>
  <c r="A11" i="6"/>
  <c r="AI10" i="6"/>
  <c r="AH10" i="6"/>
  <c r="AG10" i="6"/>
  <c r="AF10" i="6"/>
  <c r="AE10" i="6"/>
  <c r="AD10" i="6"/>
  <c r="AC10" i="6"/>
  <c r="AB10" i="6"/>
  <c r="Z10" i="6"/>
  <c r="A10" i="6"/>
  <c r="AI9" i="6"/>
  <c r="AH9" i="6"/>
  <c r="AG9" i="6"/>
  <c r="AF9" i="6"/>
  <c r="AE9" i="6"/>
  <c r="AD9" i="6"/>
  <c r="AC9" i="6"/>
  <c r="AB9" i="6"/>
  <c r="Z9" i="6"/>
  <c r="A9" i="6"/>
  <c r="AI8" i="6"/>
  <c r="AH8" i="6"/>
  <c r="AG8" i="6"/>
  <c r="AF8" i="6"/>
  <c r="AE8" i="6"/>
  <c r="AD8" i="6"/>
  <c r="AC8" i="6"/>
  <c r="AB8" i="6"/>
  <c r="Z8" i="6"/>
  <c r="A8" i="6"/>
  <c r="AI7" i="6"/>
  <c r="AH7" i="6"/>
  <c r="AG7" i="6"/>
  <c r="AF7" i="6"/>
  <c r="AE7" i="6"/>
  <c r="AD7" i="6"/>
  <c r="AC7" i="6"/>
  <c r="AB7" i="6"/>
  <c r="Z7" i="6"/>
  <c r="A7" i="6"/>
  <c r="AI6" i="6"/>
  <c r="AH6" i="6"/>
  <c r="AG6" i="6"/>
  <c r="AF6" i="6"/>
  <c r="AE6" i="6"/>
  <c r="AD6" i="6"/>
  <c r="AC6" i="6"/>
  <c r="AB6" i="6"/>
  <c r="Z6" i="6"/>
  <c r="A6" i="6"/>
  <c r="AI5" i="6"/>
  <c r="AH5" i="6"/>
  <c r="AG5" i="6"/>
  <c r="AF5" i="6"/>
  <c r="AE5" i="6"/>
  <c r="AD5" i="6"/>
  <c r="AC5" i="6"/>
  <c r="AB5" i="6"/>
  <c r="Z5" i="6"/>
  <c r="A5" i="6"/>
  <c r="AI4" i="6"/>
  <c r="AH4" i="6"/>
  <c r="AG4" i="6"/>
  <c r="AF4" i="6"/>
  <c r="AE4" i="6"/>
  <c r="AD4" i="6"/>
  <c r="AC4" i="6"/>
  <c r="AB4" i="6"/>
  <c r="Z4" i="6"/>
  <c r="AI13" i="1"/>
  <c r="AH13" i="1"/>
  <c r="AG13" i="1"/>
  <c r="AF13" i="1"/>
  <c r="AE13" i="1"/>
  <c r="AD13" i="1"/>
  <c r="AC13" i="1"/>
  <c r="AB13" i="1"/>
  <c r="Z13" i="1"/>
  <c r="A13" i="1"/>
  <c r="AI12" i="1"/>
  <c r="AH12" i="1"/>
  <c r="AG12" i="1"/>
  <c r="AF12" i="1"/>
  <c r="AE12" i="1"/>
  <c r="AD12" i="1"/>
  <c r="AC12" i="1"/>
  <c r="AB12" i="1"/>
  <c r="Z12" i="1"/>
  <c r="A12" i="1"/>
  <c r="AI11" i="1"/>
  <c r="AH11" i="1"/>
  <c r="AG11" i="1"/>
  <c r="AF11" i="1"/>
  <c r="AE11" i="1"/>
  <c r="AD11" i="1"/>
  <c r="AC11" i="1"/>
  <c r="AB11" i="1"/>
  <c r="Z11" i="1"/>
  <c r="A11" i="1"/>
  <c r="AI10" i="1"/>
  <c r="AH10" i="1"/>
  <c r="AG10" i="1"/>
  <c r="AF10" i="1"/>
  <c r="AE10" i="1"/>
  <c r="AD10" i="1"/>
  <c r="AC10" i="1"/>
  <c r="AB10" i="1"/>
  <c r="Z10" i="1"/>
  <c r="A10" i="1"/>
  <c r="AI9" i="1"/>
  <c r="AH9" i="1"/>
  <c r="AG9" i="1"/>
  <c r="AF9" i="1"/>
  <c r="AE9" i="1"/>
  <c r="AD9" i="1"/>
  <c r="AC9" i="1"/>
  <c r="AB9" i="1"/>
  <c r="Z9" i="1"/>
  <c r="A9" i="1"/>
  <c r="AI8" i="1"/>
  <c r="AH8" i="1"/>
  <c r="AG8" i="1"/>
  <c r="AF8" i="1"/>
  <c r="AE8" i="1"/>
  <c r="AD8" i="1"/>
  <c r="AC8" i="1"/>
  <c r="AB8" i="1"/>
  <c r="Z8" i="1"/>
  <c r="A8" i="1"/>
  <c r="AI7" i="1"/>
  <c r="AH7" i="1"/>
  <c r="AG7" i="1"/>
  <c r="AF7" i="1"/>
  <c r="AE7" i="1"/>
  <c r="AD7" i="1"/>
  <c r="AC7" i="1"/>
  <c r="AB7" i="1"/>
  <c r="Z7" i="1"/>
  <c r="A7" i="1"/>
  <c r="AI6" i="1"/>
  <c r="AH6" i="1"/>
  <c r="AG6" i="1"/>
  <c r="AF6" i="1"/>
  <c r="AE6" i="1"/>
  <c r="AD6" i="1"/>
  <c r="AC6" i="1"/>
  <c r="AB6" i="1"/>
  <c r="Z6" i="1"/>
  <c r="A6" i="1"/>
  <c r="AI5" i="1"/>
  <c r="AH5" i="1"/>
  <c r="AG5" i="1"/>
  <c r="AF5" i="1"/>
  <c r="AE5" i="1"/>
  <c r="AD5" i="1"/>
  <c r="AC5" i="1"/>
  <c r="AB5" i="1"/>
  <c r="Z5" i="1"/>
  <c r="A5" i="1"/>
  <c r="AI4" i="1"/>
  <c r="AH4" i="1"/>
  <c r="AG4" i="1"/>
  <c r="AF4" i="1"/>
  <c r="AE4" i="1"/>
  <c r="AD4" i="1"/>
  <c r="AC4" i="1"/>
  <c r="AB4" i="1"/>
  <c r="Z4" i="1"/>
  <c r="X30" i="4"/>
  <c r="U30" i="4"/>
  <c r="R30" i="4"/>
  <c r="O30" i="4"/>
  <c r="L30" i="4"/>
  <c r="I30" i="4"/>
  <c r="X29" i="4"/>
  <c r="U29" i="4"/>
  <c r="R29" i="4"/>
  <c r="O29" i="4"/>
  <c r="L29" i="4"/>
  <c r="I29" i="4"/>
  <c r="X28" i="4"/>
  <c r="U28" i="4"/>
  <c r="R28" i="4"/>
  <c r="O28" i="4"/>
  <c r="L28" i="4"/>
  <c r="I28" i="4"/>
  <c r="X27" i="4"/>
  <c r="U27" i="4"/>
  <c r="R27" i="4"/>
  <c r="O27" i="4"/>
  <c r="L27" i="4"/>
  <c r="I27" i="4"/>
  <c r="X26" i="4"/>
  <c r="U26" i="4"/>
  <c r="R26" i="4"/>
  <c r="O26" i="4"/>
  <c r="L26" i="4"/>
  <c r="I26" i="4"/>
  <c r="X25" i="4"/>
  <c r="U25" i="4"/>
  <c r="R25" i="4"/>
  <c r="O25" i="4"/>
  <c r="L25" i="4"/>
  <c r="I25" i="4"/>
  <c r="X24" i="4"/>
  <c r="U24" i="4"/>
  <c r="R24" i="4"/>
  <c r="O24" i="4"/>
  <c r="L24" i="4"/>
  <c r="I24" i="4"/>
  <c r="X23" i="4"/>
  <c r="U23" i="4"/>
  <c r="R23" i="4"/>
  <c r="O23" i="4"/>
  <c r="L23" i="4"/>
  <c r="I23" i="4"/>
  <c r="X22" i="4"/>
  <c r="U22" i="4"/>
  <c r="R22" i="4"/>
  <c r="O22" i="4"/>
  <c r="L22" i="4"/>
  <c r="I22" i="4"/>
  <c r="X21" i="4"/>
  <c r="U21" i="4"/>
  <c r="R21" i="4"/>
  <c r="O21" i="4"/>
  <c r="L21" i="4"/>
  <c r="I21" i="4"/>
</calcChain>
</file>

<file path=xl/sharedStrings.xml><?xml version="1.0" encoding="utf-8"?>
<sst xmlns="http://schemas.openxmlformats.org/spreadsheetml/2006/main" count="167" uniqueCount="70">
  <si>
    <t>Rondlista och speldagar</t>
  </si>
  <si>
    <t>rat</t>
  </si>
  <si>
    <t>Kval</t>
  </si>
  <si>
    <t>Schackåttan</t>
  </si>
  <si>
    <t>LASK II</t>
  </si>
  <si>
    <t>Limhamns SK</t>
  </si>
  <si>
    <t>Eslövs SK</t>
  </si>
  <si>
    <t>En Passant, Svedala</t>
  </si>
  <si>
    <t>SS Manhem I</t>
  </si>
  <si>
    <t>LASK I</t>
  </si>
  <si>
    <t>Partipoäng</t>
  </si>
  <si>
    <t>Matchp</t>
  </si>
  <si>
    <t>Malmö AS</t>
  </si>
  <si>
    <t>SK Sandlöparen</t>
  </si>
  <si>
    <t>Helsingborg ASK</t>
  </si>
  <si>
    <t>Bornholm</t>
  </si>
  <si>
    <t>Lnr</t>
  </si>
  <si>
    <t>LASK 1</t>
  </si>
  <si>
    <t>Manhem 1</t>
  </si>
  <si>
    <t>PP</t>
  </si>
  <si>
    <t>MP</t>
  </si>
  <si>
    <t>Lagnamn</t>
  </si>
  <si>
    <t>Poängställning rond för rond</t>
  </si>
  <si>
    <t>Bord 1</t>
  </si>
  <si>
    <t xml:space="preserve"> 6 p</t>
  </si>
  <si>
    <t>Bord 2</t>
  </si>
  <si>
    <t>Bord 3</t>
  </si>
  <si>
    <t>Bord 4</t>
  </si>
  <si>
    <t>Ludvig Morell</t>
  </si>
  <si>
    <t>Bord 5</t>
  </si>
  <si>
    <t>Bord 6</t>
  </si>
  <si>
    <t>Bord 7</t>
  </si>
  <si>
    <t>Bord 8</t>
  </si>
  <si>
    <t xml:space="preserve">  7 p</t>
  </si>
  <si>
    <t>full pott</t>
  </si>
  <si>
    <t>Pl</t>
  </si>
  <si>
    <t>Lag</t>
  </si>
  <si>
    <t>2016 års resultat</t>
  </si>
  <si>
    <t>13 lag</t>
  </si>
  <si>
    <t xml:space="preserve">SK Bara Bönder </t>
  </si>
  <si>
    <t>SK Halör</t>
  </si>
  <si>
    <t>SK Kristallen</t>
  </si>
  <si>
    <t>Manhem- Bara Bönder II</t>
  </si>
  <si>
    <t>Kålltorps SK</t>
  </si>
  <si>
    <t>SK Bara Bönders vandringspris 2000-</t>
  </si>
  <si>
    <t>Lunds ASK</t>
  </si>
  <si>
    <t>SS Manhem</t>
  </si>
  <si>
    <t>En passant</t>
  </si>
  <si>
    <t>Oscar Jönsson</t>
  </si>
  <si>
    <t>Alexander Schleev</t>
  </si>
  <si>
    <t>Kristinebergs SK</t>
  </si>
  <si>
    <t>SK Bara Bönder</t>
  </si>
  <si>
    <t>SK Sandlöparen/LASK II</t>
  </si>
  <si>
    <t>SK Bara Bönder/Södra Sandby SS</t>
  </si>
  <si>
    <t>2017 års resultat</t>
  </si>
  <si>
    <t>Slutresultat schackåttan 2018</t>
  </si>
  <si>
    <t>David Peterssen</t>
  </si>
  <si>
    <t>Oscar Morell</t>
  </si>
  <si>
    <t>Peja Perssen</t>
  </si>
  <si>
    <t>Emil Jabiyer</t>
  </si>
  <si>
    <t xml:space="preserve"> 6½ p</t>
  </si>
  <si>
    <t>Jakob Johansson</t>
  </si>
  <si>
    <t>Norris ??</t>
  </si>
  <si>
    <t>Asker ??</t>
  </si>
  <si>
    <t>Christian ??</t>
  </si>
  <si>
    <t>Jakobas ??</t>
  </si>
  <si>
    <t>bordspris även 2015-17</t>
  </si>
  <si>
    <t>bordspris även 2017</t>
  </si>
  <si>
    <t>lottnr</t>
  </si>
  <si>
    <t>14 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</si>
</sst>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4"/>
      <name val="Arial"/>
      <family val="2"/>
    </font>
    <font>
      <sz val="7"/>
      <name val="Arial"/>
      <family val="2"/>
    </font>
    <font>
      <b/>
      <sz val="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b/>
      <i/>
      <sz val="10"/>
      <name val="Arial"/>
      <family val="2"/>
    </font>
    <font>
      <b/>
      <sz val="12"/>
      <color rgb="FFFF0000"/>
      <name val="Calibri"/>
      <family val="2"/>
      <scheme val="minor"/>
    </font>
    <font>
      <sz val="8"/>
      <name val="Arial"/>
      <family val="2"/>
    </font>
    <font>
      <b/>
      <i/>
      <sz val="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5">
    <xf numFmtId="0" fontId="0" fillId="0" borderId="0" xfId="0"/>
    <xf numFmtId="0" fontId="3" fillId="0" borderId="0" xfId="0" applyFont="1" applyBorder="1"/>
    <xf numFmtId="0" fontId="5" fillId="0" borderId="0" xfId="0" applyFont="1" applyBorder="1"/>
    <xf numFmtId="0" fontId="3" fillId="0" borderId="0" xfId="0" applyFont="1"/>
    <xf numFmtId="0" fontId="3" fillId="0" borderId="3" xfId="0" applyFont="1" applyBorder="1"/>
    <xf numFmtId="0" fontId="6" fillId="0" borderId="4" xfId="0" applyFont="1" applyBorder="1"/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16" fontId="8" fillId="0" borderId="9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7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2" xfId="0" applyBorder="1"/>
    <xf numFmtId="0" fontId="10" fillId="0" borderId="2" xfId="0" applyFont="1" applyBorder="1"/>
    <xf numFmtId="0" fontId="4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4" xfId="0" applyBorder="1"/>
    <xf numFmtId="0" fontId="10" fillId="0" borderId="5" xfId="0" applyFont="1" applyBorder="1"/>
    <xf numFmtId="0" fontId="4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0" borderId="0" xfId="0" applyFont="1"/>
    <xf numFmtId="0" fontId="5" fillId="0" borderId="0" xfId="0" applyFont="1"/>
    <xf numFmtId="0" fontId="14" fillId="0" borderId="12" xfId="0" applyFont="1" applyBorder="1"/>
    <xf numFmtId="0" fontId="14" fillId="0" borderId="14" xfId="0" applyFont="1" applyBorder="1"/>
    <xf numFmtId="0" fontId="14" fillId="0" borderId="14" xfId="4" applyFont="1" applyBorder="1"/>
    <xf numFmtId="0" fontId="2" fillId="0" borderId="16" xfId="0" applyFont="1" applyBorder="1"/>
    <xf numFmtId="0" fontId="3" fillId="0" borderId="18" xfId="0" applyFont="1" applyBorder="1"/>
    <xf numFmtId="0" fontId="3" fillId="0" borderId="19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Border="1"/>
    <xf numFmtId="0" fontId="10" fillId="0" borderId="32" xfId="0" applyFont="1" applyBorder="1"/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10" fillId="0" borderId="3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3" fillId="0" borderId="0" xfId="1" applyFont="1"/>
    <xf numFmtId="0" fontId="16" fillId="0" borderId="0" xfId="1" applyFont="1"/>
    <xf numFmtId="0" fontId="0" fillId="0" borderId="0" xfId="0" applyAlignment="1">
      <alignment horizontal="right"/>
    </xf>
    <xf numFmtId="0" fontId="17" fillId="0" borderId="0" xfId="1" applyFont="1"/>
    <xf numFmtId="0" fontId="19" fillId="0" borderId="14" xfId="1" applyFont="1" applyBorder="1"/>
    <xf numFmtId="0" fontId="21" fillId="0" borderId="12" xfId="0" applyFont="1" applyBorder="1"/>
    <xf numFmtId="0" fontId="3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46" xfId="1" applyFont="1" applyBorder="1" applyAlignment="1">
      <alignment horizontal="center"/>
    </xf>
    <xf numFmtId="0" fontId="3" fillId="0" borderId="47" xfId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3" fillId="0" borderId="5" xfId="0" applyFont="1" applyBorder="1"/>
    <xf numFmtId="0" fontId="3" fillId="0" borderId="32" xfId="0" applyFont="1" applyBorder="1"/>
    <xf numFmtId="0" fontId="4" fillId="0" borderId="4" xfId="0" applyFont="1" applyBorder="1"/>
    <xf numFmtId="0" fontId="4" fillId="0" borderId="37" xfId="0" applyFont="1" applyBorder="1"/>
    <xf numFmtId="0" fontId="4" fillId="0" borderId="48" xfId="0" applyFont="1" applyBorder="1"/>
    <xf numFmtId="0" fontId="4" fillId="0" borderId="49" xfId="0" applyFont="1" applyBorder="1"/>
    <xf numFmtId="0" fontId="24" fillId="0" borderId="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3" fillId="0" borderId="50" xfId="1" applyFont="1" applyBorder="1" applyAlignment="1">
      <alignment horizontal="center"/>
    </xf>
    <xf numFmtId="0" fontId="3" fillId="0" borderId="51" xfId="0" applyFont="1" applyBorder="1"/>
    <xf numFmtId="0" fontId="4" fillId="0" borderId="44" xfId="0" applyFont="1" applyBorder="1"/>
    <xf numFmtId="0" fontId="4" fillId="0" borderId="52" xfId="0" applyFont="1" applyBorder="1"/>
    <xf numFmtId="0" fontId="4" fillId="0" borderId="53" xfId="0" applyFont="1" applyBorder="1"/>
    <xf numFmtId="0" fontId="3" fillId="0" borderId="54" xfId="1" applyFont="1" applyBorder="1"/>
    <xf numFmtId="0" fontId="22" fillId="0" borderId="45" xfId="1" applyFont="1" applyBorder="1"/>
    <xf numFmtId="0" fontId="3" fillId="0" borderId="41" xfId="0" applyFont="1" applyBorder="1"/>
    <xf numFmtId="0" fontId="4" fillId="0" borderId="55" xfId="0" applyFont="1" applyBorder="1"/>
    <xf numFmtId="0" fontId="22" fillId="0" borderId="41" xfId="4" applyFont="1" applyBorder="1" applyAlignment="1">
      <alignment horizontal="center"/>
    </xf>
    <xf numFmtId="0" fontId="4" fillId="0" borderId="40" xfId="0" applyFont="1" applyBorder="1"/>
    <xf numFmtId="0" fontId="4" fillId="0" borderId="56" xfId="0" applyFont="1" applyBorder="1"/>
    <xf numFmtId="0" fontId="3" fillId="0" borderId="57" xfId="1" applyFont="1" applyBorder="1" applyAlignment="1">
      <alignment horizontal="center"/>
    </xf>
    <xf numFmtId="0" fontId="0" fillId="0" borderId="0" xfId="0" applyAlignment="1">
      <alignment horizontal="left"/>
    </xf>
    <xf numFmtId="0" fontId="22" fillId="0" borderId="0" xfId="0" applyFont="1" applyFill="1" applyBorder="1" applyAlignment="1">
      <alignment horizontal="center"/>
    </xf>
    <xf numFmtId="0" fontId="0" fillId="0" borderId="58" xfId="0" applyBorder="1"/>
    <xf numFmtId="0" fontId="22" fillId="0" borderId="59" xfId="0" applyFont="1" applyFill="1" applyBorder="1" applyAlignment="1">
      <alignment horizontal="center"/>
    </xf>
    <xf numFmtId="0" fontId="26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0" fillId="0" borderId="62" xfId="0" applyBorder="1"/>
    <xf numFmtId="0" fontId="26" fillId="0" borderId="63" xfId="0" applyFont="1" applyBorder="1" applyAlignment="1">
      <alignment horizontal="left"/>
    </xf>
    <xf numFmtId="0" fontId="3" fillId="0" borderId="64" xfId="1" applyFont="1" applyBorder="1" applyAlignment="1">
      <alignment horizontal="center"/>
    </xf>
    <xf numFmtId="0" fontId="19" fillId="0" borderId="65" xfId="4" applyFont="1" applyBorder="1"/>
    <xf numFmtId="0" fontId="2" fillId="0" borderId="66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3" fillId="0" borderId="67" xfId="1" applyFont="1" applyBorder="1" applyAlignment="1">
      <alignment horizontal="center"/>
    </xf>
    <xf numFmtId="0" fontId="18" fillId="0" borderId="68" xfId="1" applyFont="1" applyBorder="1"/>
    <xf numFmtId="0" fontId="14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14" xfId="0" applyFont="1" applyBorder="1"/>
    <xf numFmtId="0" fontId="28" fillId="0" borderId="14" xfId="0" applyFont="1" applyBorder="1"/>
    <xf numFmtId="0" fontId="29" fillId="0" borderId="14" xfId="0" applyFont="1" applyBorder="1"/>
    <xf numFmtId="0" fontId="19" fillId="0" borderId="5" xfId="0" applyFont="1" applyBorder="1" applyAlignment="1">
      <alignment horizontal="center"/>
    </xf>
    <xf numFmtId="0" fontId="29" fillId="0" borderId="31" xfId="0" applyFont="1" applyBorder="1"/>
    <xf numFmtId="0" fontId="31" fillId="0" borderId="0" xfId="0" applyFont="1" applyAlignment="1">
      <alignment horizontal="left" vertical="center"/>
    </xf>
    <xf numFmtId="0" fontId="30" fillId="0" borderId="70" xfId="0" applyFont="1" applyBorder="1" applyAlignment="1">
      <alignment vertical="center"/>
    </xf>
    <xf numFmtId="0" fontId="30" fillId="0" borderId="71" xfId="0" applyFont="1" applyBorder="1" applyAlignment="1">
      <alignment vertical="center"/>
    </xf>
    <xf numFmtId="0" fontId="0" fillId="0" borderId="72" xfId="0" applyBorder="1" applyAlignment="1">
      <alignment horizontal="left"/>
    </xf>
    <xf numFmtId="0" fontId="30" fillId="0" borderId="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73" xfId="0" applyBorder="1" applyAlignment="1">
      <alignment horizontal="left"/>
    </xf>
    <xf numFmtId="0" fontId="30" fillId="0" borderId="7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0" fillId="0" borderId="74" xfId="0" applyBorder="1" applyAlignment="1">
      <alignment horizontal="left"/>
    </xf>
    <xf numFmtId="0" fontId="32" fillId="0" borderId="0" xfId="0" applyFont="1"/>
    <xf numFmtId="0" fontId="14" fillId="0" borderId="31" xfId="0" applyFont="1" applyBorder="1"/>
    <xf numFmtId="0" fontId="2" fillId="0" borderId="4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8" fillId="0" borderId="12" xfId="0" applyFont="1" applyBorder="1"/>
    <xf numFmtId="0" fontId="29" fillId="0" borderId="14" xfId="4" applyFont="1" applyBorder="1"/>
    <xf numFmtId="0" fontId="18" fillId="0" borderId="12" xfId="0" applyFont="1" applyBorder="1"/>
    <xf numFmtId="0" fontId="18" fillId="0" borderId="14" xfId="0" applyFont="1" applyBorder="1"/>
    <xf numFmtId="0" fontId="20" fillId="0" borderId="14" xfId="4" applyFont="1" applyBorder="1"/>
    <xf numFmtId="0" fontId="3" fillId="0" borderId="14" xfId="0" applyFont="1" applyBorder="1"/>
    <xf numFmtId="0" fontId="20" fillId="0" borderId="14" xfId="0" applyFont="1" applyBorder="1"/>
    <xf numFmtId="0" fontId="3" fillId="0" borderId="14" xfId="4" applyFont="1" applyBorder="1"/>
    <xf numFmtId="0" fontId="4" fillId="0" borderId="33" xfId="0" applyFont="1" applyBorder="1"/>
    <xf numFmtId="0" fontId="4" fillId="0" borderId="38" xfId="0" applyFont="1" applyBorder="1"/>
    <xf numFmtId="0" fontId="24" fillId="0" borderId="3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1" fillId="0" borderId="17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15" xfId="1" applyFont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4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1419225</xdr:colOff>
      <xdr:row>0</xdr:row>
      <xdr:rowOff>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13811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sv-SE" sz="1600" b="0" i="0" strike="noStrike">
              <a:solidFill>
                <a:srgbClr val="000000"/>
              </a:solidFill>
              <a:latin typeface="Arial"/>
              <a:cs typeface="Arial"/>
            </a:rPr>
            <a:t>Klass M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1419225</xdr:colOff>
      <xdr:row>0</xdr:row>
      <xdr:rowOff>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8100" y="0"/>
          <a:ext cx="13525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sv-SE" sz="1100" b="1" i="0" strike="noStrike">
              <a:solidFill>
                <a:srgbClr val="000000"/>
              </a:solidFill>
              <a:latin typeface="Arial"/>
              <a:cs typeface="Arial"/>
            </a:rPr>
            <a:t>GP-final 2001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44"/>
  <sheetViews>
    <sheetView workbookViewId="0">
      <selection activeCell="B11" sqref="B11"/>
    </sheetView>
  </sheetViews>
  <sheetFormatPr defaultRowHeight="12.75" x14ac:dyDescent="0.2"/>
  <cols>
    <col min="1" max="1" width="3.85546875" style="3" customWidth="1"/>
    <col min="2" max="2" width="25.7109375" style="3" customWidth="1"/>
    <col min="3" max="3" width="16.42578125" style="3" hidden="1" customWidth="1"/>
    <col min="4" max="4" width="4.85546875" style="3" hidden="1" customWidth="1"/>
    <col min="5" max="5" width="1.42578125" style="26" customWidth="1"/>
    <col min="6" max="6" width="4.7109375" style="3" customWidth="1"/>
    <col min="7" max="8" width="1.42578125" style="26" customWidth="1"/>
    <col min="9" max="9" width="4.7109375" style="3" customWidth="1"/>
    <col min="10" max="11" width="1.42578125" style="26" customWidth="1"/>
    <col min="12" max="12" width="4.7109375" style="3" customWidth="1"/>
    <col min="13" max="14" width="1.42578125" style="26" customWidth="1"/>
    <col min="15" max="15" width="4.7109375" style="3" customWidth="1"/>
    <col min="16" max="17" width="1.42578125" style="26" customWidth="1"/>
    <col min="18" max="18" width="4.7109375" style="3" customWidth="1"/>
    <col min="19" max="20" width="1.42578125" style="26" customWidth="1"/>
    <col min="21" max="21" width="4.7109375" style="3" customWidth="1"/>
    <col min="22" max="23" width="1.42578125" style="26" customWidth="1"/>
    <col min="24" max="24" width="4.7109375" style="3" customWidth="1"/>
    <col min="25" max="25" width="1.42578125" style="26" customWidth="1"/>
    <col min="26" max="26" width="5.5703125" style="3" bestFit="1" customWidth="1"/>
    <col min="27" max="27" width="3.5703125" style="3" bestFit="1" customWidth="1"/>
    <col min="28" max="28" width="6" style="3" customWidth="1"/>
    <col min="29" max="29" width="3.7109375" bestFit="1" customWidth="1"/>
    <col min="30" max="30" width="3.85546875" customWidth="1"/>
    <col min="31" max="31" width="6" customWidth="1"/>
    <col min="32" max="32" width="24.85546875" customWidth="1"/>
    <col min="33" max="33" width="12.42578125" style="101" customWidth="1"/>
    <col min="34" max="39" width="5" bestFit="1" customWidth="1"/>
  </cols>
  <sheetData>
    <row r="2" spans="1:33" ht="19.5" thickBot="1" x14ac:dyDescent="0.35">
      <c r="A2" s="59"/>
      <c r="B2" s="60" t="s">
        <v>55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1"/>
      <c r="O2"/>
      <c r="P2" s="59"/>
      <c r="R2" s="59"/>
      <c r="S2" s="59"/>
      <c r="T2" s="59"/>
      <c r="U2" s="59"/>
      <c r="V2" s="59"/>
      <c r="W2" s="59"/>
      <c r="X2" s="59"/>
      <c r="Y2"/>
      <c r="Z2"/>
      <c r="AA2"/>
      <c r="AB2"/>
    </row>
    <row r="3" spans="1:33" ht="13.5" thickTop="1" x14ac:dyDescent="0.2">
      <c r="A3" s="80" t="s">
        <v>35</v>
      </c>
      <c r="B3" s="81" t="s">
        <v>36</v>
      </c>
      <c r="C3" s="82"/>
      <c r="D3" s="82"/>
      <c r="E3" s="83"/>
      <c r="F3" s="84">
        <v>1</v>
      </c>
      <c r="G3" s="85"/>
      <c r="H3" s="83"/>
      <c r="I3" s="84">
        <v>2</v>
      </c>
      <c r="J3" s="85"/>
      <c r="K3" s="83"/>
      <c r="L3" s="84">
        <v>3</v>
      </c>
      <c r="M3" s="85"/>
      <c r="N3" s="83"/>
      <c r="O3" s="84">
        <v>4</v>
      </c>
      <c r="P3" s="85"/>
      <c r="Q3" s="83"/>
      <c r="R3" s="84">
        <v>5</v>
      </c>
      <c r="S3" s="85"/>
      <c r="T3" s="83"/>
      <c r="U3" s="84">
        <v>6</v>
      </c>
      <c r="V3" s="85"/>
      <c r="W3" s="83"/>
      <c r="X3" s="84">
        <v>7</v>
      </c>
      <c r="Y3" s="85"/>
      <c r="Z3" s="86" t="s">
        <v>19</v>
      </c>
      <c r="AA3" s="86" t="s">
        <v>20</v>
      </c>
      <c r="AB3" s="86" t="s">
        <v>2</v>
      </c>
      <c r="AC3" s="87" t="s">
        <v>16</v>
      </c>
      <c r="AE3" s="103"/>
      <c r="AF3" s="104" t="s">
        <v>54</v>
      </c>
      <c r="AG3" s="105" t="s">
        <v>69</v>
      </c>
    </row>
    <row r="4" spans="1:33" ht="15" customHeight="1" x14ac:dyDescent="0.25">
      <c r="A4" s="42">
        <v>1</v>
      </c>
      <c r="B4" s="141" t="s">
        <v>9</v>
      </c>
      <c r="C4" s="14"/>
      <c r="D4" s="15"/>
      <c r="E4" s="16">
        <v>10</v>
      </c>
      <c r="F4" s="17">
        <v>8</v>
      </c>
      <c r="G4" s="18"/>
      <c r="H4" s="16"/>
      <c r="I4" s="17">
        <v>6.5</v>
      </c>
      <c r="J4" s="18">
        <v>1</v>
      </c>
      <c r="K4" s="16">
        <v>5</v>
      </c>
      <c r="L4" s="17">
        <v>5.5</v>
      </c>
      <c r="M4" s="18"/>
      <c r="N4" s="16">
        <v>3</v>
      </c>
      <c r="O4" s="17">
        <v>6.5</v>
      </c>
      <c r="P4" s="18"/>
      <c r="Q4" s="16"/>
      <c r="R4" s="17">
        <v>7</v>
      </c>
      <c r="S4" s="18">
        <v>8</v>
      </c>
      <c r="T4" s="16"/>
      <c r="U4" s="17">
        <v>7.5</v>
      </c>
      <c r="V4" s="18">
        <v>7</v>
      </c>
      <c r="W4" s="16">
        <v>4</v>
      </c>
      <c r="X4" s="17">
        <v>8</v>
      </c>
      <c r="Y4" s="18"/>
      <c r="Z4" s="54">
        <v>49</v>
      </c>
      <c r="AA4" s="52">
        <v>14</v>
      </c>
      <c r="AB4" s="140">
        <v>179.5</v>
      </c>
      <c r="AC4" s="66">
        <v>9</v>
      </c>
      <c r="AE4" s="119">
        <v>1</v>
      </c>
      <c r="AF4" s="64" t="s">
        <v>8</v>
      </c>
      <c r="AG4" s="137">
        <v>42</v>
      </c>
    </row>
    <row r="5" spans="1:33" ht="15" x14ac:dyDescent="0.25">
      <c r="A5" s="44">
        <v>2</v>
      </c>
      <c r="B5" s="121" t="s">
        <v>46</v>
      </c>
      <c r="C5" s="21"/>
      <c r="D5" s="22"/>
      <c r="E5" s="23">
        <v>2</v>
      </c>
      <c r="F5" s="24">
        <v>8</v>
      </c>
      <c r="G5" s="25"/>
      <c r="H5" s="23">
        <v>9</v>
      </c>
      <c r="I5" s="24">
        <v>1.5</v>
      </c>
      <c r="J5" s="25"/>
      <c r="K5" s="23"/>
      <c r="L5" s="24">
        <v>8</v>
      </c>
      <c r="M5" s="25">
        <v>8</v>
      </c>
      <c r="N5" s="23"/>
      <c r="O5" s="24">
        <v>3</v>
      </c>
      <c r="P5" s="25">
        <v>5</v>
      </c>
      <c r="Q5" s="23">
        <v>10</v>
      </c>
      <c r="R5" s="24">
        <v>6.5</v>
      </c>
      <c r="S5" s="25"/>
      <c r="T5" s="23"/>
      <c r="U5" s="24">
        <v>5</v>
      </c>
      <c r="V5" s="25">
        <v>3</v>
      </c>
      <c r="W5" s="23">
        <v>7</v>
      </c>
      <c r="X5" s="24">
        <v>7</v>
      </c>
      <c r="Y5" s="25"/>
      <c r="Z5" s="55">
        <v>39</v>
      </c>
      <c r="AA5" s="53">
        <v>10</v>
      </c>
      <c r="AB5" s="20">
        <v>189.5</v>
      </c>
      <c r="AC5" s="67">
        <v>1</v>
      </c>
      <c r="AE5" s="57">
        <v>2</v>
      </c>
      <c r="AF5" s="121" t="s">
        <v>9</v>
      </c>
      <c r="AG5" s="138">
        <v>41.5</v>
      </c>
    </row>
    <row r="6" spans="1:33" ht="15" x14ac:dyDescent="0.25">
      <c r="A6" s="44">
        <v>3</v>
      </c>
      <c r="B6" s="121" t="s">
        <v>12</v>
      </c>
      <c r="C6" s="21"/>
      <c r="D6" s="22"/>
      <c r="E6" s="23">
        <v>6</v>
      </c>
      <c r="F6" s="24">
        <v>6</v>
      </c>
      <c r="G6" s="25"/>
      <c r="H6" s="23"/>
      <c r="I6" s="24">
        <v>5</v>
      </c>
      <c r="J6" s="25">
        <v>3</v>
      </c>
      <c r="K6" s="23"/>
      <c r="L6" s="24">
        <v>2.5</v>
      </c>
      <c r="M6" s="25">
        <v>9</v>
      </c>
      <c r="N6" s="23">
        <v>1</v>
      </c>
      <c r="O6" s="24">
        <v>5</v>
      </c>
      <c r="P6" s="25"/>
      <c r="Q6" s="23"/>
      <c r="R6" s="24">
        <v>7</v>
      </c>
      <c r="S6" s="25">
        <v>4</v>
      </c>
      <c r="T6" s="23"/>
      <c r="U6" s="24">
        <v>4.5</v>
      </c>
      <c r="V6" s="25">
        <v>10</v>
      </c>
      <c r="W6" s="23">
        <v>8</v>
      </c>
      <c r="X6" s="24">
        <v>6</v>
      </c>
      <c r="Y6" s="25"/>
      <c r="Z6" s="55">
        <v>36</v>
      </c>
      <c r="AA6" s="53">
        <v>12</v>
      </c>
      <c r="AB6" s="20">
        <v>194</v>
      </c>
      <c r="AC6" s="67">
        <v>5</v>
      </c>
      <c r="AE6" s="57">
        <v>3</v>
      </c>
      <c r="AF6" s="121" t="s">
        <v>41</v>
      </c>
      <c r="AG6" s="138">
        <v>35.5</v>
      </c>
    </row>
    <row r="7" spans="1:33" ht="15" x14ac:dyDescent="0.25">
      <c r="A7" s="44">
        <v>4</v>
      </c>
      <c r="B7" s="142" t="s">
        <v>14</v>
      </c>
      <c r="C7" s="21"/>
      <c r="D7" s="22"/>
      <c r="E7" s="23">
        <v>4</v>
      </c>
      <c r="F7" s="24">
        <v>5</v>
      </c>
      <c r="G7" s="25"/>
      <c r="H7" s="23">
        <v>5</v>
      </c>
      <c r="I7" s="24">
        <v>3</v>
      </c>
      <c r="J7" s="25"/>
      <c r="K7" s="23"/>
      <c r="L7" s="24">
        <v>6</v>
      </c>
      <c r="M7" s="25">
        <v>7</v>
      </c>
      <c r="N7" s="23"/>
      <c r="O7" s="24">
        <v>1.5</v>
      </c>
      <c r="P7" s="25">
        <v>9</v>
      </c>
      <c r="Q7" s="23">
        <v>6</v>
      </c>
      <c r="R7" s="24">
        <v>7</v>
      </c>
      <c r="S7" s="25"/>
      <c r="T7" s="23">
        <v>1</v>
      </c>
      <c r="U7" s="24">
        <v>3</v>
      </c>
      <c r="V7" s="25"/>
      <c r="W7" s="23"/>
      <c r="X7" s="24">
        <v>8</v>
      </c>
      <c r="Y7" s="25">
        <v>2</v>
      </c>
      <c r="Z7" s="55">
        <v>33.5</v>
      </c>
      <c r="AA7" s="53">
        <v>8</v>
      </c>
      <c r="AB7" s="20">
        <v>183.5</v>
      </c>
      <c r="AC7" s="67">
        <v>3</v>
      </c>
      <c r="AE7" s="57">
        <v>4</v>
      </c>
      <c r="AF7" s="122" t="s">
        <v>15</v>
      </c>
      <c r="AG7" s="138">
        <v>30</v>
      </c>
    </row>
    <row r="8" spans="1:33" ht="15" x14ac:dyDescent="0.25">
      <c r="A8" s="44">
        <v>5</v>
      </c>
      <c r="B8" s="29" t="s">
        <v>7</v>
      </c>
      <c r="C8" s="21"/>
      <c r="D8" s="22"/>
      <c r="E8" s="23"/>
      <c r="F8" s="24">
        <v>0</v>
      </c>
      <c r="G8" s="25">
        <v>9</v>
      </c>
      <c r="H8" s="23"/>
      <c r="I8" s="24">
        <v>7</v>
      </c>
      <c r="J8" s="25">
        <v>2</v>
      </c>
      <c r="K8" s="23">
        <v>4</v>
      </c>
      <c r="L8" s="24">
        <v>5</v>
      </c>
      <c r="M8" s="25"/>
      <c r="N8" s="23">
        <v>7</v>
      </c>
      <c r="O8" s="24">
        <v>5</v>
      </c>
      <c r="P8" s="25"/>
      <c r="Q8" s="23"/>
      <c r="R8" s="24">
        <v>1.5</v>
      </c>
      <c r="S8" s="25">
        <v>1</v>
      </c>
      <c r="T8" s="23">
        <v>5</v>
      </c>
      <c r="U8" s="24">
        <v>3.5</v>
      </c>
      <c r="V8" s="25"/>
      <c r="W8" s="23">
        <v>6</v>
      </c>
      <c r="X8" s="24">
        <v>4</v>
      </c>
      <c r="Y8" s="25"/>
      <c r="Z8" s="55">
        <v>26</v>
      </c>
      <c r="AA8" s="53">
        <v>7</v>
      </c>
      <c r="AB8" s="20">
        <v>183.5</v>
      </c>
      <c r="AC8" s="67">
        <v>10</v>
      </c>
      <c r="AE8" s="57">
        <v>5</v>
      </c>
      <c r="AF8" s="29" t="s">
        <v>6</v>
      </c>
      <c r="AG8" s="138">
        <v>28</v>
      </c>
    </row>
    <row r="9" spans="1:33" ht="15" x14ac:dyDescent="0.25">
      <c r="A9" s="44">
        <v>6</v>
      </c>
      <c r="B9" s="29" t="s">
        <v>40</v>
      </c>
      <c r="C9" s="21"/>
      <c r="D9" s="22"/>
      <c r="E9" s="23"/>
      <c r="F9" s="24">
        <v>5</v>
      </c>
      <c r="G9" s="25">
        <v>7</v>
      </c>
      <c r="H9" s="23">
        <v>4</v>
      </c>
      <c r="I9" s="24">
        <v>4.5</v>
      </c>
      <c r="J9" s="25"/>
      <c r="K9" s="23">
        <v>1</v>
      </c>
      <c r="L9" s="24">
        <v>0</v>
      </c>
      <c r="M9" s="25"/>
      <c r="N9" s="23"/>
      <c r="O9" s="24">
        <v>6</v>
      </c>
      <c r="P9" s="25">
        <v>6</v>
      </c>
      <c r="Q9" s="23">
        <v>9</v>
      </c>
      <c r="R9" s="24">
        <v>1</v>
      </c>
      <c r="S9" s="25"/>
      <c r="T9" s="23"/>
      <c r="U9" s="24">
        <v>7</v>
      </c>
      <c r="V9" s="25">
        <v>2</v>
      </c>
      <c r="W9" s="23"/>
      <c r="X9" s="24">
        <v>2</v>
      </c>
      <c r="Y9" s="25">
        <v>5</v>
      </c>
      <c r="Z9" s="55">
        <v>25.5</v>
      </c>
      <c r="AA9" s="53">
        <v>8</v>
      </c>
      <c r="AB9" s="20">
        <v>183.5</v>
      </c>
      <c r="AC9" s="67">
        <v>8</v>
      </c>
      <c r="AE9" s="57">
        <v>6</v>
      </c>
      <c r="AF9" s="122" t="s">
        <v>4</v>
      </c>
      <c r="AG9" s="138">
        <v>28</v>
      </c>
    </row>
    <row r="10" spans="1:33" ht="15" x14ac:dyDescent="0.25">
      <c r="A10" s="44">
        <v>7</v>
      </c>
      <c r="B10" s="29" t="s">
        <v>51</v>
      </c>
      <c r="C10" s="21"/>
      <c r="D10" s="22"/>
      <c r="E10" s="23"/>
      <c r="F10" s="24">
        <v>2</v>
      </c>
      <c r="G10" s="25">
        <v>5</v>
      </c>
      <c r="H10" s="23">
        <v>7</v>
      </c>
      <c r="I10" s="24">
        <v>3</v>
      </c>
      <c r="J10" s="25"/>
      <c r="K10" s="23">
        <v>2</v>
      </c>
      <c r="L10" s="24">
        <v>5</v>
      </c>
      <c r="M10" s="25"/>
      <c r="N10" s="23">
        <v>8</v>
      </c>
      <c r="O10" s="24">
        <v>2</v>
      </c>
      <c r="P10" s="25"/>
      <c r="Q10" s="23"/>
      <c r="R10" s="24">
        <v>1</v>
      </c>
      <c r="S10" s="25">
        <v>3</v>
      </c>
      <c r="T10" s="23"/>
      <c r="U10" s="24">
        <v>4</v>
      </c>
      <c r="V10" s="25">
        <v>4</v>
      </c>
      <c r="W10" s="23"/>
      <c r="X10" s="24">
        <v>4</v>
      </c>
      <c r="Y10" s="25">
        <v>10</v>
      </c>
      <c r="Z10" s="55">
        <v>21</v>
      </c>
      <c r="AA10" s="53">
        <v>4</v>
      </c>
      <c r="AB10" s="20">
        <v>159.5</v>
      </c>
      <c r="AC10" s="67">
        <v>6</v>
      </c>
      <c r="AE10" s="57">
        <v>7</v>
      </c>
      <c r="AF10" s="30" t="s">
        <v>12</v>
      </c>
      <c r="AG10" s="138">
        <v>27.5</v>
      </c>
    </row>
    <row r="11" spans="1:33" ht="15.75" x14ac:dyDescent="0.25">
      <c r="A11" s="44">
        <v>8</v>
      </c>
      <c r="B11" s="122" t="s">
        <v>52</v>
      </c>
      <c r="C11" s="21"/>
      <c r="D11" s="22"/>
      <c r="E11" s="23">
        <v>8</v>
      </c>
      <c r="F11" s="24">
        <v>3</v>
      </c>
      <c r="G11" s="25"/>
      <c r="H11" s="23"/>
      <c r="I11" s="24">
        <v>5</v>
      </c>
      <c r="J11" s="25">
        <v>6</v>
      </c>
      <c r="K11" s="23">
        <v>3</v>
      </c>
      <c r="L11" s="24">
        <v>2</v>
      </c>
      <c r="M11" s="25"/>
      <c r="N11" s="23"/>
      <c r="O11" s="24">
        <v>3</v>
      </c>
      <c r="P11" s="25">
        <v>10</v>
      </c>
      <c r="Q11" s="23"/>
      <c r="R11" s="24">
        <v>5</v>
      </c>
      <c r="S11" s="25">
        <v>2</v>
      </c>
      <c r="T11" s="23">
        <v>9</v>
      </c>
      <c r="U11" s="24">
        <v>0.5</v>
      </c>
      <c r="V11" s="25"/>
      <c r="W11" s="23"/>
      <c r="X11" s="24">
        <v>1</v>
      </c>
      <c r="Y11" s="25">
        <v>1</v>
      </c>
      <c r="Z11" s="55">
        <v>19.5</v>
      </c>
      <c r="AA11" s="53">
        <v>4</v>
      </c>
      <c r="AB11" s="20">
        <v>194</v>
      </c>
      <c r="AC11" s="67">
        <v>7</v>
      </c>
      <c r="AE11" s="57">
        <v>8</v>
      </c>
      <c r="AF11" s="120" t="s">
        <v>14</v>
      </c>
      <c r="AG11" s="138">
        <v>27.5</v>
      </c>
    </row>
    <row r="12" spans="1:33" ht="15" x14ac:dyDescent="0.25">
      <c r="A12" s="44">
        <v>9</v>
      </c>
      <c r="B12" s="30" t="s">
        <v>43</v>
      </c>
      <c r="C12" s="21"/>
      <c r="D12" s="22"/>
      <c r="E12" s="23"/>
      <c r="F12" s="24">
        <v>3</v>
      </c>
      <c r="G12" s="25">
        <v>3</v>
      </c>
      <c r="H12" s="23"/>
      <c r="I12" s="24">
        <v>3.5</v>
      </c>
      <c r="J12" s="25">
        <v>8</v>
      </c>
      <c r="K12" s="23"/>
      <c r="L12" s="24">
        <v>3</v>
      </c>
      <c r="M12" s="25">
        <v>10</v>
      </c>
      <c r="N12" s="23">
        <v>2</v>
      </c>
      <c r="O12" s="24">
        <v>4.5</v>
      </c>
      <c r="P12" s="25"/>
      <c r="Q12" s="23">
        <v>5</v>
      </c>
      <c r="R12" s="24">
        <v>1</v>
      </c>
      <c r="S12" s="25"/>
      <c r="T12" s="23">
        <v>6</v>
      </c>
      <c r="U12" s="24">
        <v>4</v>
      </c>
      <c r="V12" s="25"/>
      <c r="W12" s="23"/>
      <c r="X12" s="24">
        <v>0</v>
      </c>
      <c r="Y12" s="25">
        <v>9</v>
      </c>
      <c r="Z12" s="55">
        <v>19</v>
      </c>
      <c r="AA12" s="53">
        <v>3</v>
      </c>
      <c r="AB12" s="20">
        <v>191</v>
      </c>
      <c r="AC12" s="67">
        <v>4</v>
      </c>
      <c r="AE12" s="57">
        <v>9</v>
      </c>
      <c r="AF12" s="30" t="s">
        <v>43</v>
      </c>
      <c r="AG12" s="138">
        <v>26.5</v>
      </c>
    </row>
    <row r="13" spans="1:33" ht="16.5" thickBot="1" x14ac:dyDescent="0.3">
      <c r="A13" s="46">
        <v>10</v>
      </c>
      <c r="B13" s="136" t="s">
        <v>50</v>
      </c>
      <c r="C13" s="47"/>
      <c r="D13" s="48"/>
      <c r="E13" s="49"/>
      <c r="F13" s="51">
        <v>0</v>
      </c>
      <c r="G13" s="50">
        <v>1</v>
      </c>
      <c r="H13" s="49">
        <v>10</v>
      </c>
      <c r="I13" s="51">
        <v>1</v>
      </c>
      <c r="J13" s="50"/>
      <c r="K13" s="49"/>
      <c r="L13" s="51">
        <v>3</v>
      </c>
      <c r="M13" s="50">
        <v>6</v>
      </c>
      <c r="N13" s="49"/>
      <c r="O13" s="51">
        <v>3.5</v>
      </c>
      <c r="P13" s="50">
        <v>4</v>
      </c>
      <c r="Q13" s="49">
        <v>7</v>
      </c>
      <c r="R13" s="51">
        <v>3</v>
      </c>
      <c r="S13" s="50"/>
      <c r="T13" s="49">
        <v>8</v>
      </c>
      <c r="U13" s="51">
        <v>1</v>
      </c>
      <c r="V13" s="50"/>
      <c r="W13" s="49">
        <v>3</v>
      </c>
      <c r="X13" s="51">
        <v>0</v>
      </c>
      <c r="Y13" s="50"/>
      <c r="Z13" s="116">
        <v>11.5</v>
      </c>
      <c r="AA13" s="115">
        <v>0</v>
      </c>
      <c r="AB13" s="118">
        <v>164.5</v>
      </c>
      <c r="AC13" s="56">
        <v>2</v>
      </c>
      <c r="AE13" s="57">
        <v>10</v>
      </c>
      <c r="AF13" s="120" t="s">
        <v>13</v>
      </c>
      <c r="AG13" s="138">
        <v>25</v>
      </c>
    </row>
    <row r="14" spans="1:33" ht="15.75" thickTop="1" x14ac:dyDescent="0.25">
      <c r="AE14" s="57">
        <v>11</v>
      </c>
      <c r="AF14" s="30" t="s">
        <v>40</v>
      </c>
      <c r="AG14" s="138">
        <v>24.5</v>
      </c>
    </row>
    <row r="15" spans="1:33" ht="15" x14ac:dyDescent="0.25">
      <c r="AE15" s="57">
        <v>12</v>
      </c>
      <c r="AF15" s="29" t="s">
        <v>39</v>
      </c>
      <c r="AG15" s="138">
        <v>24.5</v>
      </c>
    </row>
    <row r="16" spans="1:33" ht="15" x14ac:dyDescent="0.25">
      <c r="AE16" s="57">
        <v>13</v>
      </c>
      <c r="AF16" s="29" t="s">
        <v>7</v>
      </c>
      <c r="AG16" s="138">
        <v>17</v>
      </c>
    </row>
    <row r="17" spans="1:39" ht="15.75" thickBot="1" x14ac:dyDescent="0.3">
      <c r="AE17" s="58">
        <v>14</v>
      </c>
      <c r="AF17" s="124" t="s">
        <v>42</v>
      </c>
      <c r="AG17" s="139">
        <v>14.5</v>
      </c>
    </row>
    <row r="18" spans="1:39" ht="14.25" thickTop="1" thickBot="1" x14ac:dyDescent="0.25">
      <c r="AE18" s="107"/>
      <c r="AF18" s="102" t="s">
        <v>37</v>
      </c>
      <c r="AG18" s="108" t="s">
        <v>38</v>
      </c>
      <c r="AH18" s="101"/>
      <c r="AI18" s="101"/>
      <c r="AJ18" s="101"/>
      <c r="AK18" s="101"/>
      <c r="AL18" s="101"/>
      <c r="AM18" s="101"/>
    </row>
    <row r="19" spans="1:39" ht="16.5" thickBot="1" x14ac:dyDescent="0.3">
      <c r="A19"/>
      <c r="B19" s="62" t="s">
        <v>22</v>
      </c>
      <c r="C19"/>
      <c r="D19"/>
      <c r="E19"/>
      <c r="F19"/>
      <c r="G19"/>
      <c r="H19"/>
      <c r="I19"/>
      <c r="J19"/>
      <c r="K19"/>
      <c r="AE19" s="113">
        <v>1</v>
      </c>
      <c r="AF19" s="114" t="s">
        <v>8</v>
      </c>
      <c r="AG19" s="112">
        <v>48.5</v>
      </c>
      <c r="AH19" s="101"/>
      <c r="AI19" s="101"/>
      <c r="AJ19" s="101"/>
      <c r="AK19" s="101"/>
      <c r="AL19" s="101"/>
      <c r="AM19" s="101"/>
    </row>
    <row r="20" spans="1:39" ht="15.75" thickTop="1" x14ac:dyDescent="0.25">
      <c r="A20" s="93"/>
      <c r="B20" s="94" t="s">
        <v>21</v>
      </c>
      <c r="C20" s="95"/>
      <c r="D20" s="95"/>
      <c r="E20" s="96"/>
      <c r="F20" s="97">
        <v>1</v>
      </c>
      <c r="G20" s="98"/>
      <c r="H20" s="96"/>
      <c r="I20" s="97">
        <v>2</v>
      </c>
      <c r="J20" s="98"/>
      <c r="K20" s="96"/>
      <c r="L20" s="97">
        <v>3</v>
      </c>
      <c r="M20" s="98"/>
      <c r="N20" s="96"/>
      <c r="O20" s="97">
        <v>4</v>
      </c>
      <c r="P20" s="98"/>
      <c r="Q20" s="96"/>
      <c r="R20" s="97">
        <v>5</v>
      </c>
      <c r="S20" s="98"/>
      <c r="T20" s="96"/>
      <c r="U20" s="97">
        <v>6</v>
      </c>
      <c r="V20" s="98"/>
      <c r="W20" s="96"/>
      <c r="X20" s="97">
        <v>7</v>
      </c>
      <c r="Y20" s="99"/>
      <c r="AE20" s="100">
        <v>2</v>
      </c>
      <c r="AF20" s="63" t="s">
        <v>9</v>
      </c>
      <c r="AG20" s="106">
        <v>41</v>
      </c>
      <c r="AH20" s="101"/>
      <c r="AI20" s="101"/>
      <c r="AJ20" s="101"/>
      <c r="AK20" s="101"/>
      <c r="AL20" s="101"/>
      <c r="AM20" s="101"/>
    </row>
    <row r="21" spans="1:39" ht="15.75" thickBot="1" x14ac:dyDescent="0.3">
      <c r="A21" s="88">
        <v>1</v>
      </c>
      <c r="B21" s="143" t="s">
        <v>9</v>
      </c>
      <c r="C21" s="89"/>
      <c r="D21" s="89"/>
      <c r="E21" s="90"/>
      <c r="F21" s="152">
        <v>8</v>
      </c>
      <c r="G21" s="91"/>
      <c r="H21" s="90"/>
      <c r="I21" s="152">
        <f t="shared" ref="I21:I30" si="0">F21+I4</f>
        <v>14.5</v>
      </c>
      <c r="J21" s="91"/>
      <c r="K21" s="90"/>
      <c r="L21" s="152">
        <f t="shared" ref="L21:L30" si="1">I21+L4</f>
        <v>20</v>
      </c>
      <c r="M21" s="91"/>
      <c r="N21" s="90"/>
      <c r="O21" s="152">
        <f t="shared" ref="O21:O30" si="2">L21+O4</f>
        <v>26.5</v>
      </c>
      <c r="P21" s="91"/>
      <c r="Q21" s="90"/>
      <c r="R21" s="152">
        <f t="shared" ref="R21:R30" si="3">O21+R4</f>
        <v>33.5</v>
      </c>
      <c r="S21" s="91"/>
      <c r="T21" s="90"/>
      <c r="U21" s="152">
        <f t="shared" ref="U21:U30" si="4">R21+U4</f>
        <v>41</v>
      </c>
      <c r="V21" s="91"/>
      <c r="W21" s="90"/>
      <c r="X21" s="152">
        <f t="shared" ref="X21:X30" si="5">U21+X4</f>
        <v>49</v>
      </c>
      <c r="Y21" s="92"/>
      <c r="AE21" s="109">
        <v>3</v>
      </c>
      <c r="AF21" s="110" t="s">
        <v>13</v>
      </c>
      <c r="AG21" s="111">
        <v>33</v>
      </c>
    </row>
    <row r="22" spans="1:39" x14ac:dyDescent="0.2">
      <c r="A22" s="68">
        <v>2</v>
      </c>
      <c r="B22" s="144" t="s">
        <v>46</v>
      </c>
      <c r="C22" s="73"/>
      <c r="D22" s="73"/>
      <c r="E22" s="75"/>
      <c r="F22" s="123">
        <v>8</v>
      </c>
      <c r="G22" s="76"/>
      <c r="H22" s="75"/>
      <c r="I22" s="24">
        <f t="shared" si="0"/>
        <v>9.5</v>
      </c>
      <c r="J22" s="76"/>
      <c r="K22" s="75"/>
      <c r="L22" s="79">
        <f t="shared" si="1"/>
        <v>17.5</v>
      </c>
      <c r="M22" s="76"/>
      <c r="N22" s="75"/>
      <c r="O22" s="24">
        <f t="shared" si="2"/>
        <v>20.5</v>
      </c>
      <c r="P22" s="76"/>
      <c r="Q22" s="75"/>
      <c r="R22" s="24">
        <f t="shared" si="3"/>
        <v>27</v>
      </c>
      <c r="S22" s="76"/>
      <c r="T22" s="75"/>
      <c r="U22" s="24">
        <f t="shared" si="4"/>
        <v>32</v>
      </c>
      <c r="V22" s="76"/>
      <c r="W22" s="75"/>
      <c r="X22" s="24">
        <f t="shared" si="5"/>
        <v>39</v>
      </c>
      <c r="Y22" s="77"/>
    </row>
    <row r="23" spans="1:39" x14ac:dyDescent="0.2">
      <c r="A23" s="68">
        <v>3</v>
      </c>
      <c r="B23" s="144" t="s">
        <v>12</v>
      </c>
      <c r="C23" s="73"/>
      <c r="D23" s="73"/>
      <c r="E23" s="75"/>
      <c r="F23" s="24">
        <v>6</v>
      </c>
      <c r="G23" s="76"/>
      <c r="H23" s="75"/>
      <c r="I23" s="24">
        <f t="shared" si="0"/>
        <v>11</v>
      </c>
      <c r="J23" s="76"/>
      <c r="K23" s="75"/>
      <c r="L23" s="79">
        <f t="shared" si="1"/>
        <v>13.5</v>
      </c>
      <c r="M23" s="76"/>
      <c r="N23" s="75"/>
      <c r="O23" s="24">
        <f t="shared" si="2"/>
        <v>18.5</v>
      </c>
      <c r="P23" s="76"/>
      <c r="Q23" s="75"/>
      <c r="R23" s="24">
        <f t="shared" si="3"/>
        <v>25.5</v>
      </c>
      <c r="S23" s="76"/>
      <c r="T23" s="75"/>
      <c r="U23" s="24">
        <f t="shared" si="4"/>
        <v>30</v>
      </c>
      <c r="V23" s="76"/>
      <c r="W23" s="75"/>
      <c r="X23" s="24">
        <f t="shared" si="5"/>
        <v>36</v>
      </c>
      <c r="Y23" s="77"/>
    </row>
    <row r="24" spans="1:39" ht="15.75" customHeight="1" x14ac:dyDescent="0.2">
      <c r="A24" s="68">
        <v>4</v>
      </c>
      <c r="B24" s="145" t="s">
        <v>14</v>
      </c>
      <c r="C24" s="73"/>
      <c r="D24" s="73"/>
      <c r="E24" s="75"/>
      <c r="F24" s="24">
        <v>5</v>
      </c>
      <c r="G24" s="76"/>
      <c r="H24" s="75"/>
      <c r="I24" s="24">
        <f t="shared" si="0"/>
        <v>8</v>
      </c>
      <c r="J24" s="76"/>
      <c r="K24" s="75"/>
      <c r="L24" s="79">
        <f t="shared" si="1"/>
        <v>14</v>
      </c>
      <c r="M24" s="76"/>
      <c r="N24" s="75"/>
      <c r="O24" s="24">
        <f t="shared" si="2"/>
        <v>15.5</v>
      </c>
      <c r="P24" s="76"/>
      <c r="Q24" s="75"/>
      <c r="R24" s="24">
        <f t="shared" si="3"/>
        <v>22.5</v>
      </c>
      <c r="S24" s="76"/>
      <c r="T24" s="75"/>
      <c r="U24" s="24">
        <f t="shared" si="4"/>
        <v>25.5</v>
      </c>
      <c r="V24" s="76"/>
      <c r="W24" s="75"/>
      <c r="X24" s="24">
        <f t="shared" si="5"/>
        <v>33.5</v>
      </c>
      <c r="Y24" s="77"/>
    </row>
    <row r="25" spans="1:39" ht="18.75" x14ac:dyDescent="0.2">
      <c r="A25" s="68">
        <v>5</v>
      </c>
      <c r="B25" s="146" t="s">
        <v>7</v>
      </c>
      <c r="C25" s="73"/>
      <c r="D25" s="73"/>
      <c r="E25" s="75"/>
      <c r="F25" s="24">
        <v>0</v>
      </c>
      <c r="G25" s="76"/>
      <c r="H25" s="75"/>
      <c r="I25" s="24">
        <f t="shared" si="0"/>
        <v>7</v>
      </c>
      <c r="J25" s="76"/>
      <c r="K25" s="75"/>
      <c r="L25" s="79">
        <f t="shared" si="1"/>
        <v>12</v>
      </c>
      <c r="M25" s="76"/>
      <c r="N25" s="75"/>
      <c r="O25" s="24">
        <f t="shared" si="2"/>
        <v>17</v>
      </c>
      <c r="P25" s="76"/>
      <c r="Q25" s="75"/>
      <c r="R25" s="24">
        <f t="shared" si="3"/>
        <v>18.5</v>
      </c>
      <c r="S25" s="76"/>
      <c r="T25" s="75"/>
      <c r="U25" s="24">
        <f t="shared" si="4"/>
        <v>22</v>
      </c>
      <c r="V25" s="76"/>
      <c r="W25" s="75"/>
      <c r="X25" s="24">
        <f t="shared" si="5"/>
        <v>26</v>
      </c>
      <c r="Y25" s="77"/>
      <c r="AE25" s="125" t="s">
        <v>44</v>
      </c>
    </row>
    <row r="26" spans="1:39" ht="15.75" x14ac:dyDescent="0.2">
      <c r="A26" s="68">
        <v>6</v>
      </c>
      <c r="B26" s="146" t="s">
        <v>40</v>
      </c>
      <c r="C26" s="73"/>
      <c r="D26" s="73"/>
      <c r="E26" s="75"/>
      <c r="F26" s="24">
        <v>5</v>
      </c>
      <c r="G26" s="76"/>
      <c r="H26" s="75"/>
      <c r="I26" s="24">
        <f t="shared" si="0"/>
        <v>9.5</v>
      </c>
      <c r="J26" s="76"/>
      <c r="K26" s="75"/>
      <c r="L26" s="79">
        <f t="shared" si="1"/>
        <v>9.5</v>
      </c>
      <c r="M26" s="76"/>
      <c r="N26" s="75"/>
      <c r="O26" s="24">
        <f t="shared" si="2"/>
        <v>15.5</v>
      </c>
      <c r="P26" s="76"/>
      <c r="Q26" s="75"/>
      <c r="R26" s="24">
        <f t="shared" si="3"/>
        <v>16.5</v>
      </c>
      <c r="S26" s="76"/>
      <c r="T26" s="75"/>
      <c r="U26" s="24">
        <f t="shared" si="4"/>
        <v>23.5</v>
      </c>
      <c r="V26" s="76"/>
      <c r="W26" s="75"/>
      <c r="X26" s="24">
        <f t="shared" si="5"/>
        <v>25.5</v>
      </c>
      <c r="Y26" s="77"/>
      <c r="AE26" s="126">
        <v>2000</v>
      </c>
      <c r="AF26" s="127" t="s">
        <v>45</v>
      </c>
      <c r="AG26" s="128"/>
    </row>
    <row r="27" spans="1:39" ht="15.75" x14ac:dyDescent="0.2">
      <c r="A27" s="68">
        <v>7</v>
      </c>
      <c r="B27" s="146" t="s">
        <v>51</v>
      </c>
      <c r="C27" s="73"/>
      <c r="D27" s="73"/>
      <c r="E27" s="75"/>
      <c r="F27" s="24">
        <v>2</v>
      </c>
      <c r="G27" s="76"/>
      <c r="H27" s="75"/>
      <c r="I27" s="24">
        <f t="shared" si="0"/>
        <v>5</v>
      </c>
      <c r="J27" s="76"/>
      <c r="K27" s="75"/>
      <c r="L27" s="79">
        <f t="shared" si="1"/>
        <v>10</v>
      </c>
      <c r="M27" s="76"/>
      <c r="N27" s="75"/>
      <c r="O27" s="24">
        <f t="shared" si="2"/>
        <v>12</v>
      </c>
      <c r="P27" s="76"/>
      <c r="Q27" s="75"/>
      <c r="R27" s="24">
        <f t="shared" si="3"/>
        <v>13</v>
      </c>
      <c r="S27" s="76"/>
      <c r="T27" s="75"/>
      <c r="U27" s="24">
        <f t="shared" si="4"/>
        <v>17</v>
      </c>
      <c r="V27" s="76"/>
      <c r="W27" s="75"/>
      <c r="X27" s="24">
        <f t="shared" si="5"/>
        <v>21</v>
      </c>
      <c r="Y27" s="77"/>
      <c r="AE27" s="129">
        <v>2001</v>
      </c>
      <c r="AF27" s="130" t="s">
        <v>5</v>
      </c>
      <c r="AG27" s="131"/>
    </row>
    <row r="28" spans="1:39" ht="15.75" x14ac:dyDescent="0.2">
      <c r="A28" s="68">
        <v>8</v>
      </c>
      <c r="B28" s="147" t="s">
        <v>52</v>
      </c>
      <c r="C28" s="73"/>
      <c r="D28" s="73"/>
      <c r="E28" s="75"/>
      <c r="F28" s="24">
        <v>3</v>
      </c>
      <c r="G28" s="76"/>
      <c r="H28" s="75"/>
      <c r="I28" s="24">
        <f t="shared" si="0"/>
        <v>8</v>
      </c>
      <c r="J28" s="76"/>
      <c r="K28" s="75"/>
      <c r="L28" s="79">
        <f t="shared" si="1"/>
        <v>10</v>
      </c>
      <c r="M28" s="76"/>
      <c r="N28" s="75"/>
      <c r="O28" s="24">
        <f t="shared" si="2"/>
        <v>13</v>
      </c>
      <c r="P28" s="76"/>
      <c r="Q28" s="75"/>
      <c r="R28" s="24">
        <f t="shared" si="3"/>
        <v>18</v>
      </c>
      <c r="S28" s="76"/>
      <c r="T28" s="75"/>
      <c r="U28" s="24">
        <f t="shared" si="4"/>
        <v>18.5</v>
      </c>
      <c r="V28" s="76"/>
      <c r="W28" s="75"/>
      <c r="X28" s="24">
        <f t="shared" si="5"/>
        <v>19.5</v>
      </c>
      <c r="Y28" s="77"/>
      <c r="AE28" s="129">
        <v>2002</v>
      </c>
      <c r="AF28" s="130" t="s">
        <v>46</v>
      </c>
      <c r="AG28" s="131"/>
    </row>
    <row r="29" spans="1:39" ht="15.75" x14ac:dyDescent="0.2">
      <c r="A29" s="68">
        <v>9</v>
      </c>
      <c r="B29" s="148" t="s">
        <v>43</v>
      </c>
      <c r="C29" s="73"/>
      <c r="D29" s="73"/>
      <c r="E29" s="75"/>
      <c r="F29" s="24">
        <v>3</v>
      </c>
      <c r="G29" s="76"/>
      <c r="H29" s="75"/>
      <c r="I29" s="24">
        <f t="shared" si="0"/>
        <v>6.5</v>
      </c>
      <c r="J29" s="76"/>
      <c r="K29" s="75"/>
      <c r="L29" s="79">
        <f t="shared" si="1"/>
        <v>9.5</v>
      </c>
      <c r="M29" s="76"/>
      <c r="N29" s="75"/>
      <c r="O29" s="24">
        <f t="shared" si="2"/>
        <v>14</v>
      </c>
      <c r="P29" s="76"/>
      <c r="Q29" s="75"/>
      <c r="R29" s="24">
        <f t="shared" si="3"/>
        <v>15</v>
      </c>
      <c r="S29" s="76"/>
      <c r="T29" s="75"/>
      <c r="U29" s="24">
        <f t="shared" si="4"/>
        <v>19</v>
      </c>
      <c r="V29" s="76"/>
      <c r="W29" s="75"/>
      <c r="X29" s="24">
        <f t="shared" si="5"/>
        <v>19</v>
      </c>
      <c r="Y29" s="77"/>
      <c r="AE29" s="129">
        <v>2003</v>
      </c>
      <c r="AF29" s="130" t="s">
        <v>46</v>
      </c>
      <c r="AG29" s="131"/>
    </row>
    <row r="30" spans="1:39" ht="16.5" thickBot="1" x14ac:dyDescent="0.25">
      <c r="A30" s="69">
        <v>10</v>
      </c>
      <c r="B30" s="136" t="s">
        <v>50</v>
      </c>
      <c r="C30" s="74"/>
      <c r="D30" s="74"/>
      <c r="E30" s="149"/>
      <c r="F30" s="51">
        <v>0</v>
      </c>
      <c r="G30" s="150"/>
      <c r="H30" s="149"/>
      <c r="I30" s="51">
        <f t="shared" si="0"/>
        <v>1</v>
      </c>
      <c r="J30" s="150"/>
      <c r="K30" s="149"/>
      <c r="L30" s="151">
        <f t="shared" si="1"/>
        <v>4</v>
      </c>
      <c r="M30" s="150"/>
      <c r="N30" s="149"/>
      <c r="O30" s="51">
        <f t="shared" si="2"/>
        <v>7.5</v>
      </c>
      <c r="P30" s="150"/>
      <c r="Q30" s="149"/>
      <c r="R30" s="51">
        <f t="shared" si="3"/>
        <v>10.5</v>
      </c>
      <c r="S30" s="150"/>
      <c r="T30" s="149"/>
      <c r="U30" s="51">
        <f t="shared" si="4"/>
        <v>11.5</v>
      </c>
      <c r="V30" s="150"/>
      <c r="W30" s="149"/>
      <c r="X30" s="51">
        <f t="shared" si="5"/>
        <v>11.5</v>
      </c>
      <c r="Y30" s="78"/>
      <c r="AE30" s="129">
        <v>2004</v>
      </c>
      <c r="AF30" s="130" t="s">
        <v>46</v>
      </c>
      <c r="AG30" s="131"/>
    </row>
    <row r="31" spans="1:39" ht="16.5" thickTop="1" x14ac:dyDescent="0.2">
      <c r="AE31" s="132">
        <v>2005</v>
      </c>
      <c r="AF31" s="133" t="s">
        <v>46</v>
      </c>
      <c r="AG31" s="134"/>
    </row>
    <row r="32" spans="1:39" ht="15.75" x14ac:dyDescent="0.2">
      <c r="AE32" s="126">
        <v>2006</v>
      </c>
      <c r="AF32" s="127" t="s">
        <v>46</v>
      </c>
      <c r="AG32" s="128"/>
    </row>
    <row r="33" spans="31:33" ht="15.75" x14ac:dyDescent="0.2">
      <c r="AE33" s="129">
        <v>2007</v>
      </c>
      <c r="AF33" s="130" t="s">
        <v>5</v>
      </c>
      <c r="AG33" s="131"/>
    </row>
    <row r="34" spans="31:33" ht="15.75" x14ac:dyDescent="0.2">
      <c r="AE34" s="129">
        <v>2008</v>
      </c>
      <c r="AF34" s="130" t="s">
        <v>5</v>
      </c>
      <c r="AG34" s="131"/>
    </row>
    <row r="35" spans="31:33" ht="15.75" x14ac:dyDescent="0.2">
      <c r="AE35" s="129">
        <v>2009</v>
      </c>
      <c r="AF35" s="130" t="s">
        <v>5</v>
      </c>
      <c r="AG35" s="131"/>
    </row>
    <row r="36" spans="31:33" ht="15.75" x14ac:dyDescent="0.2">
      <c r="AE36" s="132">
        <v>2010</v>
      </c>
      <c r="AF36" s="133" t="s">
        <v>5</v>
      </c>
      <c r="AG36" s="134"/>
    </row>
    <row r="37" spans="31:33" ht="15.75" x14ac:dyDescent="0.2">
      <c r="AE37" s="126">
        <v>2011</v>
      </c>
      <c r="AF37" s="127" t="s">
        <v>47</v>
      </c>
      <c r="AG37" s="128"/>
    </row>
    <row r="38" spans="31:33" ht="15.75" x14ac:dyDescent="0.2">
      <c r="AE38" s="129">
        <v>2012</v>
      </c>
      <c r="AF38" s="130" t="s">
        <v>46</v>
      </c>
      <c r="AG38" s="131"/>
    </row>
    <row r="39" spans="31:33" ht="15.75" x14ac:dyDescent="0.2">
      <c r="AE39" s="129">
        <v>2013</v>
      </c>
      <c r="AF39" s="130" t="s">
        <v>46</v>
      </c>
      <c r="AG39" s="131"/>
    </row>
    <row r="40" spans="31:33" ht="15.75" x14ac:dyDescent="0.2">
      <c r="AE40" s="129">
        <v>2014</v>
      </c>
      <c r="AF40" s="130" t="s">
        <v>46</v>
      </c>
      <c r="AG40" s="131"/>
    </row>
    <row r="41" spans="31:33" ht="15.75" x14ac:dyDescent="0.2">
      <c r="AE41" s="129">
        <v>2015</v>
      </c>
      <c r="AF41" s="130" t="s">
        <v>53</v>
      </c>
      <c r="AG41" s="131"/>
    </row>
    <row r="42" spans="31:33" ht="15.75" x14ac:dyDescent="0.2">
      <c r="AE42" s="132">
        <v>2016</v>
      </c>
      <c r="AF42" s="133" t="s">
        <v>46</v>
      </c>
      <c r="AG42" s="134"/>
    </row>
    <row r="43" spans="31:33" ht="15.75" x14ac:dyDescent="0.2">
      <c r="AE43" s="126">
        <v>2017</v>
      </c>
      <c r="AF43" s="127" t="s">
        <v>46</v>
      </c>
      <c r="AG43" s="128"/>
    </row>
    <row r="44" spans="31:33" ht="15.75" x14ac:dyDescent="0.2">
      <c r="AE44" s="129">
        <v>2018</v>
      </c>
      <c r="AF44" s="130" t="s">
        <v>45</v>
      </c>
      <c r="AG44" s="131"/>
    </row>
  </sheetData>
  <sortState ref="A4:AB18">
    <sortCondition descending="1" ref="Z4:Z18"/>
    <sortCondition descending="1" ref="AA4:AA18"/>
  </sortState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7"/>
  <sheetViews>
    <sheetView workbookViewId="0">
      <selection activeCell="B14" sqref="B14"/>
    </sheetView>
  </sheetViews>
  <sheetFormatPr defaultRowHeight="12.75" x14ac:dyDescent="0.2"/>
  <cols>
    <col min="1" max="1" width="3.85546875" style="3" customWidth="1"/>
    <col min="2" max="2" width="27.85546875" style="3" customWidth="1"/>
    <col min="3" max="3" width="16.42578125" style="3" hidden="1" customWidth="1"/>
    <col min="4" max="4" width="4.85546875" style="3" hidden="1" customWidth="1"/>
    <col min="5" max="5" width="1.42578125" style="26" customWidth="1"/>
    <col min="6" max="6" width="3.7109375" style="3" customWidth="1"/>
    <col min="7" max="8" width="1.42578125" style="26" customWidth="1"/>
    <col min="9" max="9" width="3.7109375" style="3" customWidth="1"/>
    <col min="10" max="11" width="1.42578125" style="26" customWidth="1"/>
    <col min="12" max="12" width="3.7109375" style="3" customWidth="1"/>
    <col min="13" max="14" width="1.42578125" style="26" customWidth="1"/>
    <col min="15" max="15" width="3.7109375" style="3" customWidth="1"/>
    <col min="16" max="17" width="1.42578125" style="26" customWidth="1"/>
    <col min="18" max="18" width="3.7109375" style="3" customWidth="1"/>
    <col min="19" max="20" width="1.42578125" style="26" customWidth="1"/>
    <col min="21" max="21" width="3.7109375" style="3" customWidth="1"/>
    <col min="22" max="23" width="1.42578125" style="26" customWidth="1"/>
    <col min="24" max="24" width="3.7109375" style="3" customWidth="1"/>
    <col min="25" max="25" width="1.42578125" style="26" customWidth="1"/>
    <col min="26" max="26" width="9.85546875" style="3" bestFit="1" customWidth="1"/>
    <col min="27" max="27" width="7" style="3" bestFit="1" customWidth="1"/>
    <col min="28" max="28" width="6" style="3" customWidth="1"/>
    <col min="29" max="35" width="3.85546875" style="27" hidden="1" customWidth="1"/>
    <col min="36" max="16384" width="9.140625" style="3"/>
  </cols>
  <sheetData>
    <row r="1" spans="1:35" ht="16.5" thickTop="1" x14ac:dyDescent="0.25">
      <c r="A1" s="31"/>
      <c r="B1" s="159" t="s">
        <v>3</v>
      </c>
      <c r="C1" s="160"/>
      <c r="D1" s="32"/>
      <c r="E1" s="33" t="s">
        <v>0</v>
      </c>
      <c r="F1" s="34"/>
      <c r="G1" s="35"/>
      <c r="H1" s="33"/>
      <c r="I1" s="34"/>
      <c r="J1" s="35"/>
      <c r="K1" s="33"/>
      <c r="L1" s="34"/>
      <c r="M1" s="35"/>
      <c r="N1" s="33"/>
      <c r="O1" s="34"/>
      <c r="P1" s="35"/>
      <c r="Q1" s="33"/>
      <c r="R1" s="34"/>
      <c r="S1" s="35"/>
      <c r="T1" s="33"/>
      <c r="U1" s="34"/>
      <c r="V1" s="35"/>
      <c r="W1" s="33"/>
      <c r="X1" s="34"/>
      <c r="Y1" s="35"/>
      <c r="Z1" s="36"/>
      <c r="AA1" s="32"/>
      <c r="AB1" s="37"/>
      <c r="AC1" s="2"/>
      <c r="AD1" s="2"/>
      <c r="AE1" s="2"/>
      <c r="AF1" s="2"/>
      <c r="AG1" s="2"/>
      <c r="AH1" s="2"/>
      <c r="AI1" s="2"/>
    </row>
    <row r="2" spans="1:35" x14ac:dyDescent="0.2">
      <c r="A2" s="38"/>
      <c r="B2" s="161">
        <v>2018</v>
      </c>
      <c r="C2" s="162"/>
      <c r="D2" s="1"/>
      <c r="E2" s="5"/>
      <c r="F2" s="6">
        <v>1</v>
      </c>
      <c r="G2" s="7"/>
      <c r="H2" s="5"/>
      <c r="I2" s="6">
        <v>2</v>
      </c>
      <c r="J2" s="7"/>
      <c r="K2" s="5"/>
      <c r="L2" s="6">
        <v>3</v>
      </c>
      <c r="M2" s="7"/>
      <c r="N2" s="5"/>
      <c r="O2" s="6">
        <v>4</v>
      </c>
      <c r="P2" s="7"/>
      <c r="Q2" s="5"/>
      <c r="R2" s="6">
        <v>5</v>
      </c>
      <c r="S2" s="7"/>
      <c r="T2" s="5"/>
      <c r="U2" s="6">
        <v>6</v>
      </c>
      <c r="V2" s="7"/>
      <c r="W2" s="5"/>
      <c r="X2" s="6">
        <v>7</v>
      </c>
      <c r="Y2" s="7"/>
      <c r="Z2" s="4"/>
      <c r="AA2" s="1"/>
      <c r="AB2" s="39"/>
      <c r="AC2" s="2"/>
      <c r="AD2" s="2"/>
      <c r="AE2" s="2"/>
      <c r="AF2" s="2"/>
      <c r="AG2" s="2"/>
      <c r="AH2" s="2"/>
      <c r="AI2" s="2"/>
    </row>
    <row r="3" spans="1:35" ht="15" x14ac:dyDescent="0.25">
      <c r="A3" s="40"/>
      <c r="B3" s="163"/>
      <c r="C3" s="164"/>
      <c r="D3" s="8" t="s">
        <v>1</v>
      </c>
      <c r="E3" s="9">
        <v>42853</v>
      </c>
      <c r="F3" s="10"/>
      <c r="G3" s="11"/>
      <c r="H3" s="9">
        <v>42853</v>
      </c>
      <c r="I3" s="10"/>
      <c r="J3" s="11"/>
      <c r="K3" s="9">
        <v>42853</v>
      </c>
      <c r="L3" s="10"/>
      <c r="M3" s="11"/>
      <c r="N3" s="9">
        <v>42853</v>
      </c>
      <c r="O3" s="10"/>
      <c r="P3" s="11"/>
      <c r="Q3" s="9">
        <v>42853</v>
      </c>
      <c r="R3" s="10"/>
      <c r="S3" s="11"/>
      <c r="T3" s="9">
        <v>42853</v>
      </c>
      <c r="U3" s="10"/>
      <c r="V3" s="11"/>
      <c r="W3" s="9">
        <v>42853</v>
      </c>
      <c r="X3" s="10"/>
      <c r="Y3" s="11"/>
      <c r="Z3" s="12" t="s">
        <v>10</v>
      </c>
      <c r="AA3" s="12" t="s">
        <v>11</v>
      </c>
      <c r="AB3" s="41" t="s">
        <v>2</v>
      </c>
      <c r="AC3" s="13"/>
      <c r="AD3" s="13"/>
      <c r="AE3" s="13"/>
      <c r="AF3" s="13"/>
      <c r="AG3" s="13"/>
      <c r="AH3" s="13"/>
      <c r="AI3" s="13"/>
    </row>
    <row r="4" spans="1:35" ht="15" x14ac:dyDescent="0.25">
      <c r="A4" s="42">
        <v>1</v>
      </c>
      <c r="B4" s="28" t="s">
        <v>46</v>
      </c>
      <c r="C4" s="14"/>
      <c r="D4" s="15"/>
      <c r="E4" s="16">
        <v>2</v>
      </c>
      <c r="F4" s="17">
        <v>8</v>
      </c>
      <c r="G4" s="18"/>
      <c r="H4" s="16">
        <v>9</v>
      </c>
      <c r="I4" s="17">
        <v>1.5</v>
      </c>
      <c r="J4" s="18"/>
      <c r="K4" s="16"/>
      <c r="L4" s="17">
        <v>8</v>
      </c>
      <c r="M4" s="18">
        <v>8</v>
      </c>
      <c r="N4" s="16"/>
      <c r="O4" s="17">
        <v>3</v>
      </c>
      <c r="P4" s="18">
        <v>5</v>
      </c>
      <c r="Q4" s="16">
        <v>10</v>
      </c>
      <c r="R4" s="17">
        <v>6.5</v>
      </c>
      <c r="S4" s="18"/>
      <c r="T4" s="16"/>
      <c r="U4" s="17">
        <v>5</v>
      </c>
      <c r="V4" s="18">
        <v>3</v>
      </c>
      <c r="W4" s="16">
        <v>7</v>
      </c>
      <c r="X4" s="17">
        <v>7</v>
      </c>
      <c r="Y4" s="18"/>
      <c r="Z4" s="54">
        <f t="shared" ref="Z4:Z13" si="0">IF(F4="","",F4+I4+L4+O4+R4+U4+X4)</f>
        <v>39</v>
      </c>
      <c r="AA4" s="52">
        <v>10</v>
      </c>
      <c r="AB4" s="43">
        <f t="shared" ref="AB4:AB13" si="1">SUM(AC4:AI4)-MIN(AC4:AI4)</f>
        <v>189.5</v>
      </c>
      <c r="AC4" s="19">
        <f t="shared" ref="AC4:AC13" si="2">IF(E4+G4=0,0,VLOOKUP(E4+G4,$A$4:$Z$23,26))</f>
        <v>11.5</v>
      </c>
      <c r="AD4" s="19">
        <f t="shared" ref="AD4:AD13" si="3">IF(H4+J4=0,0,VLOOKUP(H4+J4,$A$4:$Z$23,26))</f>
        <v>49</v>
      </c>
      <c r="AE4" s="19">
        <f t="shared" ref="AE4:AE13" si="4">IF(K4+M4=0,0,VLOOKUP(K4+M4,$A$4:$Z$23,26))</f>
        <v>25.5</v>
      </c>
      <c r="AF4" s="19">
        <f t="shared" ref="AF4:AF13" si="5">IF(N4+P4=0,0,VLOOKUP(N4+P4,$A$4:$Z$23,26))</f>
        <v>36</v>
      </c>
      <c r="AG4" s="19">
        <f t="shared" ref="AG4:AG13" si="6">IF(Q4+S4=0,0,VLOOKUP(Q4+S4,$A$4:$Z$23,26))</f>
        <v>26</v>
      </c>
      <c r="AH4" s="19">
        <f t="shared" ref="AH4:AH13" si="7">IF(T4+V4=0,0,VLOOKUP(T4+V4,$A$4:$Z$23,26))</f>
        <v>33.5</v>
      </c>
      <c r="AI4" s="19">
        <f t="shared" ref="AI4:AI13" si="8">IF(W4+Y4=0,0,VLOOKUP(W4+Y4,$A$4:$Z$23,26))</f>
        <v>19.5</v>
      </c>
    </row>
    <row r="5" spans="1:35" ht="15" x14ac:dyDescent="0.25">
      <c r="A5" s="44">
        <f t="shared" ref="A5:A13" si="9">A4+1</f>
        <v>2</v>
      </c>
      <c r="B5" s="29" t="s">
        <v>50</v>
      </c>
      <c r="C5" s="21"/>
      <c r="D5" s="22"/>
      <c r="E5" s="23"/>
      <c r="F5" s="24">
        <v>0</v>
      </c>
      <c r="G5" s="25">
        <v>1</v>
      </c>
      <c r="H5" s="23">
        <v>10</v>
      </c>
      <c r="I5" s="24">
        <v>1</v>
      </c>
      <c r="J5" s="25"/>
      <c r="K5" s="23"/>
      <c r="L5" s="24">
        <v>3</v>
      </c>
      <c r="M5" s="25">
        <v>6</v>
      </c>
      <c r="N5" s="23"/>
      <c r="O5" s="24">
        <v>3.5</v>
      </c>
      <c r="P5" s="25">
        <v>4</v>
      </c>
      <c r="Q5" s="23">
        <v>7</v>
      </c>
      <c r="R5" s="24">
        <v>3</v>
      </c>
      <c r="S5" s="25"/>
      <c r="T5" s="23">
        <v>8</v>
      </c>
      <c r="U5" s="24">
        <v>1</v>
      </c>
      <c r="V5" s="25"/>
      <c r="W5" s="23">
        <v>3</v>
      </c>
      <c r="X5" s="24">
        <v>0</v>
      </c>
      <c r="Y5" s="25"/>
      <c r="Z5" s="55">
        <f t="shared" si="0"/>
        <v>11.5</v>
      </c>
      <c r="AA5" s="53">
        <v>0</v>
      </c>
      <c r="AB5" s="45">
        <f t="shared" si="1"/>
        <v>164.5</v>
      </c>
      <c r="AC5" s="19">
        <f t="shared" si="2"/>
        <v>39</v>
      </c>
      <c r="AD5" s="19">
        <f t="shared" si="3"/>
        <v>26</v>
      </c>
      <c r="AE5" s="19">
        <f t="shared" si="4"/>
        <v>21</v>
      </c>
      <c r="AF5" s="19">
        <f t="shared" si="5"/>
        <v>19</v>
      </c>
      <c r="AG5" s="19">
        <f t="shared" si="6"/>
        <v>19.5</v>
      </c>
      <c r="AH5" s="19">
        <f t="shared" si="7"/>
        <v>25.5</v>
      </c>
      <c r="AI5" s="19">
        <f t="shared" si="8"/>
        <v>33.5</v>
      </c>
    </row>
    <row r="6" spans="1:35" ht="15" x14ac:dyDescent="0.25">
      <c r="A6" s="44">
        <f t="shared" si="9"/>
        <v>3</v>
      </c>
      <c r="B6" s="30" t="s">
        <v>14</v>
      </c>
      <c r="C6" s="21"/>
      <c r="D6" s="22"/>
      <c r="E6" s="23">
        <v>4</v>
      </c>
      <c r="F6" s="24">
        <v>5</v>
      </c>
      <c r="G6" s="25"/>
      <c r="H6" s="23">
        <v>5</v>
      </c>
      <c r="I6" s="24">
        <v>3</v>
      </c>
      <c r="J6" s="25"/>
      <c r="K6" s="23"/>
      <c r="L6" s="24">
        <v>6</v>
      </c>
      <c r="M6" s="25">
        <v>7</v>
      </c>
      <c r="N6" s="23"/>
      <c r="O6" s="24">
        <v>1.5</v>
      </c>
      <c r="P6" s="25">
        <v>9</v>
      </c>
      <c r="Q6" s="23">
        <v>6</v>
      </c>
      <c r="R6" s="24">
        <v>7</v>
      </c>
      <c r="S6" s="25"/>
      <c r="T6" s="23">
        <v>1</v>
      </c>
      <c r="U6" s="24">
        <v>3</v>
      </c>
      <c r="V6" s="25"/>
      <c r="W6" s="23"/>
      <c r="X6" s="24">
        <v>8</v>
      </c>
      <c r="Y6" s="25">
        <v>2</v>
      </c>
      <c r="Z6" s="55">
        <f t="shared" si="0"/>
        <v>33.5</v>
      </c>
      <c r="AA6" s="53">
        <v>8</v>
      </c>
      <c r="AB6" s="45">
        <f t="shared" si="1"/>
        <v>183.5</v>
      </c>
      <c r="AC6" s="19">
        <f t="shared" si="2"/>
        <v>19</v>
      </c>
      <c r="AD6" s="19">
        <f t="shared" si="3"/>
        <v>36</v>
      </c>
      <c r="AE6" s="19">
        <f t="shared" si="4"/>
        <v>19.5</v>
      </c>
      <c r="AF6" s="19">
        <f t="shared" si="5"/>
        <v>49</v>
      </c>
      <c r="AG6" s="19">
        <f t="shared" si="6"/>
        <v>21</v>
      </c>
      <c r="AH6" s="19">
        <f t="shared" si="7"/>
        <v>39</v>
      </c>
      <c r="AI6" s="19">
        <f t="shared" si="8"/>
        <v>11.5</v>
      </c>
    </row>
    <row r="7" spans="1:35" ht="15" x14ac:dyDescent="0.25">
      <c r="A7" s="44">
        <f t="shared" si="9"/>
        <v>4</v>
      </c>
      <c r="B7" s="30" t="s">
        <v>43</v>
      </c>
      <c r="C7" s="21"/>
      <c r="D7" s="22"/>
      <c r="E7" s="23"/>
      <c r="F7" s="24">
        <v>3</v>
      </c>
      <c r="G7" s="25">
        <v>3</v>
      </c>
      <c r="H7" s="23"/>
      <c r="I7" s="24">
        <v>3.5</v>
      </c>
      <c r="J7" s="25">
        <v>8</v>
      </c>
      <c r="K7" s="23"/>
      <c r="L7" s="24">
        <v>3</v>
      </c>
      <c r="M7" s="25">
        <v>10</v>
      </c>
      <c r="N7" s="23">
        <v>2</v>
      </c>
      <c r="O7" s="24">
        <v>4.5</v>
      </c>
      <c r="P7" s="25"/>
      <c r="Q7" s="23">
        <v>5</v>
      </c>
      <c r="R7" s="24">
        <v>1</v>
      </c>
      <c r="S7" s="25"/>
      <c r="T7" s="23">
        <v>6</v>
      </c>
      <c r="U7" s="24">
        <v>4</v>
      </c>
      <c r="V7" s="25"/>
      <c r="W7" s="23"/>
      <c r="X7" s="24">
        <v>0</v>
      </c>
      <c r="Y7" s="25">
        <v>9</v>
      </c>
      <c r="Z7" s="55">
        <f t="shared" si="0"/>
        <v>19</v>
      </c>
      <c r="AA7" s="53">
        <v>3</v>
      </c>
      <c r="AB7" s="45">
        <f t="shared" si="1"/>
        <v>191</v>
      </c>
      <c r="AC7" s="19">
        <f t="shared" si="2"/>
        <v>33.5</v>
      </c>
      <c r="AD7" s="19">
        <f t="shared" si="3"/>
        <v>25.5</v>
      </c>
      <c r="AE7" s="19">
        <f t="shared" si="4"/>
        <v>26</v>
      </c>
      <c r="AF7" s="19">
        <f t="shared" si="5"/>
        <v>11.5</v>
      </c>
      <c r="AG7" s="19">
        <f t="shared" si="6"/>
        <v>36</v>
      </c>
      <c r="AH7" s="19">
        <f t="shared" si="7"/>
        <v>21</v>
      </c>
      <c r="AI7" s="19">
        <f t="shared" si="8"/>
        <v>49</v>
      </c>
    </row>
    <row r="8" spans="1:35" ht="15" x14ac:dyDescent="0.25">
      <c r="A8" s="44">
        <f t="shared" si="9"/>
        <v>5</v>
      </c>
      <c r="B8" s="29" t="s">
        <v>12</v>
      </c>
      <c r="C8" s="21"/>
      <c r="D8" s="22"/>
      <c r="E8" s="23">
        <v>6</v>
      </c>
      <c r="F8" s="24">
        <v>6</v>
      </c>
      <c r="G8" s="25"/>
      <c r="H8" s="23"/>
      <c r="I8" s="24">
        <v>5</v>
      </c>
      <c r="J8" s="25">
        <v>3</v>
      </c>
      <c r="K8" s="23"/>
      <c r="L8" s="24">
        <v>2.5</v>
      </c>
      <c r="M8" s="25">
        <v>9</v>
      </c>
      <c r="N8" s="23">
        <v>1</v>
      </c>
      <c r="O8" s="24">
        <v>5</v>
      </c>
      <c r="P8" s="25"/>
      <c r="Q8" s="23"/>
      <c r="R8" s="24">
        <v>7</v>
      </c>
      <c r="S8" s="25">
        <v>4</v>
      </c>
      <c r="T8" s="23"/>
      <c r="U8" s="24">
        <v>4.5</v>
      </c>
      <c r="V8" s="25">
        <v>10</v>
      </c>
      <c r="W8" s="23">
        <v>8</v>
      </c>
      <c r="X8" s="24">
        <v>6</v>
      </c>
      <c r="Y8" s="25"/>
      <c r="Z8" s="55">
        <f t="shared" si="0"/>
        <v>36</v>
      </c>
      <c r="AA8" s="53">
        <v>12</v>
      </c>
      <c r="AB8" s="45">
        <f t="shared" si="1"/>
        <v>194</v>
      </c>
      <c r="AC8" s="19">
        <f t="shared" si="2"/>
        <v>21</v>
      </c>
      <c r="AD8" s="19">
        <f t="shared" si="3"/>
        <v>33.5</v>
      </c>
      <c r="AE8" s="19">
        <f t="shared" si="4"/>
        <v>49</v>
      </c>
      <c r="AF8" s="19">
        <f t="shared" si="5"/>
        <v>39</v>
      </c>
      <c r="AG8" s="19">
        <f t="shared" si="6"/>
        <v>19</v>
      </c>
      <c r="AH8" s="19">
        <f t="shared" si="7"/>
        <v>26</v>
      </c>
      <c r="AI8" s="19">
        <f t="shared" si="8"/>
        <v>25.5</v>
      </c>
    </row>
    <row r="9" spans="1:35" ht="15" x14ac:dyDescent="0.25">
      <c r="A9" s="44">
        <f t="shared" si="9"/>
        <v>6</v>
      </c>
      <c r="B9" s="29" t="s">
        <v>51</v>
      </c>
      <c r="C9" s="21"/>
      <c r="D9" s="22"/>
      <c r="E9" s="23"/>
      <c r="F9" s="24">
        <v>2</v>
      </c>
      <c r="G9" s="25">
        <v>5</v>
      </c>
      <c r="H9" s="23">
        <v>7</v>
      </c>
      <c r="I9" s="24">
        <v>3</v>
      </c>
      <c r="J9" s="25"/>
      <c r="K9" s="23">
        <v>2</v>
      </c>
      <c r="L9" s="24">
        <v>5</v>
      </c>
      <c r="M9" s="25"/>
      <c r="N9" s="23">
        <v>8</v>
      </c>
      <c r="O9" s="24">
        <v>2</v>
      </c>
      <c r="P9" s="25"/>
      <c r="Q9" s="23"/>
      <c r="R9" s="24">
        <v>1</v>
      </c>
      <c r="S9" s="25">
        <v>3</v>
      </c>
      <c r="T9" s="23"/>
      <c r="U9" s="24">
        <v>4</v>
      </c>
      <c r="V9" s="25">
        <v>4</v>
      </c>
      <c r="W9" s="23"/>
      <c r="X9" s="24">
        <v>4</v>
      </c>
      <c r="Y9" s="25">
        <v>10</v>
      </c>
      <c r="Z9" s="55">
        <f t="shared" si="0"/>
        <v>21</v>
      </c>
      <c r="AA9" s="53">
        <v>4</v>
      </c>
      <c r="AB9" s="45">
        <f t="shared" si="1"/>
        <v>159.5</v>
      </c>
      <c r="AC9" s="19">
        <f t="shared" si="2"/>
        <v>36</v>
      </c>
      <c r="AD9" s="19">
        <f t="shared" si="3"/>
        <v>19.5</v>
      </c>
      <c r="AE9" s="19">
        <f t="shared" si="4"/>
        <v>11.5</v>
      </c>
      <c r="AF9" s="19">
        <f t="shared" si="5"/>
        <v>25.5</v>
      </c>
      <c r="AG9" s="19">
        <f t="shared" si="6"/>
        <v>33.5</v>
      </c>
      <c r="AH9" s="19">
        <f t="shared" si="7"/>
        <v>19</v>
      </c>
      <c r="AI9" s="19">
        <f t="shared" si="8"/>
        <v>26</v>
      </c>
    </row>
    <row r="10" spans="1:35" ht="15" x14ac:dyDescent="0.25">
      <c r="A10" s="44">
        <f t="shared" si="9"/>
        <v>7</v>
      </c>
      <c r="B10" s="29" t="s">
        <v>52</v>
      </c>
      <c r="C10" s="21"/>
      <c r="D10" s="22"/>
      <c r="E10" s="23">
        <v>8</v>
      </c>
      <c r="F10" s="24">
        <v>3</v>
      </c>
      <c r="G10" s="25"/>
      <c r="H10" s="23"/>
      <c r="I10" s="24">
        <v>5</v>
      </c>
      <c r="J10" s="25">
        <v>6</v>
      </c>
      <c r="K10" s="23">
        <v>3</v>
      </c>
      <c r="L10" s="24">
        <v>2</v>
      </c>
      <c r="M10" s="25"/>
      <c r="N10" s="23"/>
      <c r="O10" s="24">
        <v>3</v>
      </c>
      <c r="P10" s="25">
        <v>10</v>
      </c>
      <c r="Q10" s="23"/>
      <c r="R10" s="24">
        <v>5</v>
      </c>
      <c r="S10" s="25">
        <v>2</v>
      </c>
      <c r="T10" s="23">
        <v>9</v>
      </c>
      <c r="U10" s="24">
        <v>0.5</v>
      </c>
      <c r="V10" s="25"/>
      <c r="W10" s="23"/>
      <c r="X10" s="24">
        <v>1</v>
      </c>
      <c r="Y10" s="25">
        <v>1</v>
      </c>
      <c r="Z10" s="55">
        <f t="shared" si="0"/>
        <v>19.5</v>
      </c>
      <c r="AA10" s="53">
        <v>4</v>
      </c>
      <c r="AB10" s="45">
        <f t="shared" si="1"/>
        <v>194</v>
      </c>
      <c r="AC10" s="19">
        <f t="shared" si="2"/>
        <v>25.5</v>
      </c>
      <c r="AD10" s="19">
        <f t="shared" si="3"/>
        <v>21</v>
      </c>
      <c r="AE10" s="19">
        <f t="shared" si="4"/>
        <v>33.5</v>
      </c>
      <c r="AF10" s="19">
        <f t="shared" si="5"/>
        <v>26</v>
      </c>
      <c r="AG10" s="19">
        <f t="shared" si="6"/>
        <v>11.5</v>
      </c>
      <c r="AH10" s="19">
        <f t="shared" si="7"/>
        <v>49</v>
      </c>
      <c r="AI10" s="19">
        <f t="shared" si="8"/>
        <v>39</v>
      </c>
    </row>
    <row r="11" spans="1:35" ht="15" x14ac:dyDescent="0.25">
      <c r="A11" s="44">
        <f t="shared" si="9"/>
        <v>8</v>
      </c>
      <c r="B11" s="29" t="s">
        <v>40</v>
      </c>
      <c r="C11" s="21"/>
      <c r="D11" s="22"/>
      <c r="E11" s="23"/>
      <c r="F11" s="24">
        <v>5</v>
      </c>
      <c r="G11" s="25">
        <v>7</v>
      </c>
      <c r="H11" s="23">
        <v>4</v>
      </c>
      <c r="I11" s="24">
        <v>4.5</v>
      </c>
      <c r="J11" s="25"/>
      <c r="K11" s="23">
        <v>1</v>
      </c>
      <c r="L11" s="24">
        <v>0</v>
      </c>
      <c r="M11" s="25"/>
      <c r="N11" s="23"/>
      <c r="O11" s="24">
        <v>6</v>
      </c>
      <c r="P11" s="25">
        <v>6</v>
      </c>
      <c r="Q11" s="23">
        <v>9</v>
      </c>
      <c r="R11" s="24">
        <v>1</v>
      </c>
      <c r="S11" s="25"/>
      <c r="T11" s="23"/>
      <c r="U11" s="24">
        <v>7</v>
      </c>
      <c r="V11" s="25">
        <v>2</v>
      </c>
      <c r="W11" s="23"/>
      <c r="X11" s="24">
        <v>2</v>
      </c>
      <c r="Y11" s="25">
        <v>5</v>
      </c>
      <c r="Z11" s="55">
        <f t="shared" si="0"/>
        <v>25.5</v>
      </c>
      <c r="AA11" s="53">
        <v>8</v>
      </c>
      <c r="AB11" s="45">
        <f t="shared" si="1"/>
        <v>183.5</v>
      </c>
      <c r="AC11" s="19">
        <f t="shared" si="2"/>
        <v>19.5</v>
      </c>
      <c r="AD11" s="19">
        <f t="shared" si="3"/>
        <v>19</v>
      </c>
      <c r="AE11" s="19">
        <f t="shared" si="4"/>
        <v>39</v>
      </c>
      <c r="AF11" s="19">
        <f t="shared" si="5"/>
        <v>21</v>
      </c>
      <c r="AG11" s="19">
        <f t="shared" si="6"/>
        <v>49</v>
      </c>
      <c r="AH11" s="19">
        <f t="shared" si="7"/>
        <v>11.5</v>
      </c>
      <c r="AI11" s="19">
        <f t="shared" si="8"/>
        <v>36</v>
      </c>
    </row>
    <row r="12" spans="1:35" ht="15" x14ac:dyDescent="0.25">
      <c r="A12" s="44">
        <f t="shared" si="9"/>
        <v>9</v>
      </c>
      <c r="B12" s="29" t="s">
        <v>9</v>
      </c>
      <c r="C12" s="21"/>
      <c r="D12" s="22"/>
      <c r="E12" s="23">
        <v>10</v>
      </c>
      <c r="F12" s="24">
        <v>8</v>
      </c>
      <c r="G12" s="25"/>
      <c r="H12" s="23"/>
      <c r="I12" s="24">
        <v>6.5</v>
      </c>
      <c r="J12" s="25">
        <v>1</v>
      </c>
      <c r="K12" s="23">
        <v>5</v>
      </c>
      <c r="L12" s="24">
        <v>5.5</v>
      </c>
      <c r="M12" s="25"/>
      <c r="N12" s="23">
        <v>3</v>
      </c>
      <c r="O12" s="24">
        <v>6.5</v>
      </c>
      <c r="P12" s="25"/>
      <c r="Q12" s="23"/>
      <c r="R12" s="24">
        <v>7</v>
      </c>
      <c r="S12" s="25">
        <v>8</v>
      </c>
      <c r="T12" s="23"/>
      <c r="U12" s="24">
        <v>7.5</v>
      </c>
      <c r="V12" s="25">
        <v>7</v>
      </c>
      <c r="W12" s="23">
        <v>4</v>
      </c>
      <c r="X12" s="24">
        <v>8</v>
      </c>
      <c r="Y12" s="25"/>
      <c r="Z12" s="55">
        <f t="shared" si="0"/>
        <v>49</v>
      </c>
      <c r="AA12" s="53">
        <v>14</v>
      </c>
      <c r="AB12" s="45">
        <f t="shared" si="1"/>
        <v>179.5</v>
      </c>
      <c r="AC12" s="19">
        <f t="shared" si="2"/>
        <v>26</v>
      </c>
      <c r="AD12" s="19">
        <f t="shared" si="3"/>
        <v>39</v>
      </c>
      <c r="AE12" s="19">
        <f t="shared" si="4"/>
        <v>36</v>
      </c>
      <c r="AF12" s="19">
        <f t="shared" si="5"/>
        <v>33.5</v>
      </c>
      <c r="AG12" s="19">
        <f t="shared" si="6"/>
        <v>25.5</v>
      </c>
      <c r="AH12" s="19">
        <f t="shared" si="7"/>
        <v>19.5</v>
      </c>
      <c r="AI12" s="19">
        <f t="shared" si="8"/>
        <v>19</v>
      </c>
    </row>
    <row r="13" spans="1:35" ht="15.75" thickBot="1" x14ac:dyDescent="0.3">
      <c r="A13" s="46">
        <f t="shared" si="9"/>
        <v>10</v>
      </c>
      <c r="B13" s="136" t="s">
        <v>7</v>
      </c>
      <c r="C13" s="47"/>
      <c r="D13" s="48"/>
      <c r="E13" s="49"/>
      <c r="F13" s="51">
        <v>0</v>
      </c>
      <c r="G13" s="50">
        <v>9</v>
      </c>
      <c r="H13" s="49"/>
      <c r="I13" s="51">
        <v>7</v>
      </c>
      <c r="J13" s="50">
        <v>2</v>
      </c>
      <c r="K13" s="49">
        <v>4</v>
      </c>
      <c r="L13" s="51">
        <v>5</v>
      </c>
      <c r="M13" s="50"/>
      <c r="N13" s="49">
        <v>7</v>
      </c>
      <c r="O13" s="51">
        <v>5</v>
      </c>
      <c r="P13" s="50"/>
      <c r="Q13" s="49"/>
      <c r="R13" s="51">
        <v>1.5</v>
      </c>
      <c r="S13" s="50">
        <v>1</v>
      </c>
      <c r="T13" s="49">
        <v>5</v>
      </c>
      <c r="U13" s="51">
        <v>3.5</v>
      </c>
      <c r="V13" s="50"/>
      <c r="W13" s="49">
        <v>6</v>
      </c>
      <c r="X13" s="51">
        <v>4</v>
      </c>
      <c r="Y13" s="50"/>
      <c r="Z13" s="116">
        <f t="shared" si="0"/>
        <v>26</v>
      </c>
      <c r="AA13" s="115">
        <v>7</v>
      </c>
      <c r="AB13" s="117">
        <f t="shared" si="1"/>
        <v>183.5</v>
      </c>
      <c r="AC13" s="19">
        <f t="shared" si="2"/>
        <v>49</v>
      </c>
      <c r="AD13" s="19">
        <f t="shared" si="3"/>
        <v>11.5</v>
      </c>
      <c r="AE13" s="19">
        <f t="shared" si="4"/>
        <v>19</v>
      </c>
      <c r="AF13" s="19">
        <f t="shared" si="5"/>
        <v>19.5</v>
      </c>
      <c r="AG13" s="19">
        <f t="shared" si="6"/>
        <v>39</v>
      </c>
      <c r="AH13" s="19">
        <f t="shared" si="7"/>
        <v>36</v>
      </c>
      <c r="AI13" s="19">
        <f t="shared" si="8"/>
        <v>21</v>
      </c>
    </row>
    <row r="14" spans="1:35" ht="13.5" thickTop="1" x14ac:dyDescent="0.2">
      <c r="E14" s="3"/>
      <c r="G14" s="3"/>
      <c r="H14" s="3"/>
      <c r="J14" s="3"/>
      <c r="K14" s="3"/>
      <c r="M14" s="3"/>
      <c r="N14" s="3"/>
      <c r="P14" s="3"/>
      <c r="Q14" s="3"/>
      <c r="S14" s="3"/>
      <c r="T14" s="3"/>
      <c r="V14" s="3"/>
      <c r="W14" s="3"/>
      <c r="Y14" s="3"/>
      <c r="AC14" s="3"/>
      <c r="AD14" s="3"/>
      <c r="AE14" s="3"/>
      <c r="AF14" s="3"/>
      <c r="AG14" s="3"/>
      <c r="AH14" s="3"/>
      <c r="AI14" s="3"/>
    </row>
    <row r="15" spans="1:35" x14ac:dyDescent="0.2">
      <c r="E15" s="3"/>
      <c r="G15" s="3"/>
      <c r="H15" s="3"/>
      <c r="J15" s="3"/>
      <c r="K15" s="3"/>
      <c r="M15" s="3"/>
      <c r="N15" s="3"/>
      <c r="P15" s="3"/>
      <c r="Q15" s="3"/>
      <c r="S15" s="3"/>
      <c r="T15" s="3"/>
      <c r="V15" s="3"/>
      <c r="W15" s="3"/>
      <c r="Y15" s="3"/>
      <c r="AC15" s="3"/>
      <c r="AD15" s="3"/>
      <c r="AE15" s="3"/>
      <c r="AF15" s="3"/>
      <c r="AG15" s="3"/>
      <c r="AH15" s="3"/>
      <c r="AI15" s="3"/>
    </row>
    <row r="16" spans="1:35" x14ac:dyDescent="0.2">
      <c r="E16" s="3"/>
      <c r="G16" s="3"/>
      <c r="H16" s="3"/>
      <c r="J16" s="3"/>
      <c r="K16" s="3"/>
      <c r="M16" s="3"/>
      <c r="N16" s="3"/>
      <c r="P16" s="3"/>
      <c r="Q16" s="3"/>
      <c r="S16" s="3"/>
      <c r="T16" s="3"/>
      <c r="V16" s="3"/>
      <c r="W16" s="3"/>
      <c r="Y16" s="3"/>
      <c r="AC16" s="3"/>
      <c r="AD16" s="3"/>
      <c r="AE16" s="3"/>
      <c r="AF16" s="3"/>
      <c r="AG16" s="3"/>
      <c r="AH16" s="3"/>
      <c r="AI16" s="3"/>
    </row>
    <row r="17" spans="1:35" x14ac:dyDescent="0.2">
      <c r="E17" s="3"/>
      <c r="G17" s="3"/>
      <c r="H17" s="3"/>
      <c r="J17" s="3"/>
      <c r="K17" s="3"/>
      <c r="M17" s="3"/>
      <c r="N17" s="3"/>
      <c r="P17" s="3"/>
      <c r="Q17" s="3"/>
      <c r="S17" s="3"/>
      <c r="T17" s="3"/>
      <c r="V17" s="3"/>
      <c r="W17" s="3"/>
      <c r="Y17" s="3"/>
      <c r="AC17" s="3"/>
      <c r="AD17" s="3"/>
      <c r="AE17" s="3"/>
      <c r="AF17" s="3"/>
      <c r="AG17" s="3"/>
      <c r="AH17" s="3"/>
      <c r="AI17" s="3"/>
    </row>
    <row r="18" spans="1:35" x14ac:dyDescent="0.2">
      <c r="E18" s="3"/>
      <c r="G18" s="3"/>
      <c r="H18" s="3"/>
      <c r="J18" s="3"/>
      <c r="K18" s="3"/>
      <c r="M18" s="3"/>
      <c r="N18" s="3"/>
      <c r="P18" s="3"/>
      <c r="Q18" s="3"/>
      <c r="S18" s="3"/>
      <c r="T18" s="3"/>
      <c r="V18" s="3"/>
      <c r="W18" s="3"/>
      <c r="Y18" s="3"/>
      <c r="AC18" s="3"/>
      <c r="AD18" s="3"/>
      <c r="AE18" s="3"/>
      <c r="AF18" s="3"/>
      <c r="AG18" s="3"/>
      <c r="AH18" s="3"/>
      <c r="AI18" s="3"/>
    </row>
    <row r="19" spans="1:35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35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3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3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3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3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3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3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3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3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3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3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3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3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</sheetData>
  <sortState ref="A27:AB36">
    <sortCondition descending="1" ref="Z27:Z36"/>
  </sortState>
  <mergeCells count="2">
    <mergeCell ref="B1:C1"/>
    <mergeCell ref="B2:C3"/>
  </mergeCells>
  <printOptions horizontalCentered="1" gridLines="1" gridLinesSet="0"/>
  <pageMargins left="0.78740157480314965" right="0.78740157480314965" top="1.44" bottom="0.98425196850393704" header="0.51181102362204722" footer="0.51181102362204722"/>
  <pageSetup paperSize="9" scale="125" orientation="landscape" horizontalDpi="4294967292" verticalDpi="196" r:id="rId1"/>
  <headerFooter alignWithMargins="0">
    <oddHeader>&amp;C&amp;18&amp;A</oddHeader>
    <oddFooter>&amp;L&amp;8&amp;F, RTh,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EBABB-FC56-4C06-9B42-292217119B45}">
  <dimension ref="A1:AJ40"/>
  <sheetViews>
    <sheetView topLeftCell="A2" workbookViewId="0">
      <selection activeCell="AL32" sqref="AL32"/>
    </sheetView>
  </sheetViews>
  <sheetFormatPr defaultRowHeight="12.75" x14ac:dyDescent="0.2"/>
  <cols>
    <col min="1" max="1" width="3.85546875" style="3" customWidth="1"/>
    <col min="2" max="2" width="27.85546875" style="3" customWidth="1"/>
    <col min="3" max="3" width="16.42578125" style="3" hidden="1" customWidth="1"/>
    <col min="4" max="4" width="4.85546875" style="3" hidden="1" customWidth="1"/>
    <col min="5" max="5" width="1.42578125" style="26" customWidth="1"/>
    <col min="6" max="6" width="3.7109375" style="3" customWidth="1"/>
    <col min="7" max="8" width="1.42578125" style="26" customWidth="1"/>
    <col min="9" max="9" width="3.7109375" style="3" customWidth="1"/>
    <col min="10" max="11" width="1.42578125" style="26" customWidth="1"/>
    <col min="12" max="12" width="3.7109375" style="3" customWidth="1"/>
    <col min="13" max="14" width="1.42578125" style="26" customWidth="1"/>
    <col min="15" max="15" width="3.7109375" style="3" customWidth="1"/>
    <col min="16" max="17" width="1.42578125" style="26" customWidth="1"/>
    <col min="18" max="18" width="3.7109375" style="3" customWidth="1"/>
    <col min="19" max="20" width="1.42578125" style="26" customWidth="1"/>
    <col min="21" max="21" width="3.7109375" style="3" customWidth="1"/>
    <col min="22" max="23" width="1.42578125" style="26" customWidth="1"/>
    <col min="24" max="24" width="3.7109375" style="3" customWidth="1"/>
    <col min="25" max="25" width="1.42578125" style="26" customWidth="1"/>
    <col min="26" max="26" width="9.85546875" style="3" bestFit="1" customWidth="1"/>
    <col min="27" max="27" width="7" style="3" bestFit="1" customWidth="1"/>
    <col min="28" max="28" width="6" style="3" customWidth="1"/>
    <col min="29" max="35" width="3.85546875" style="27" hidden="1" customWidth="1"/>
    <col min="36" max="36" width="5.140625" style="3" bestFit="1" customWidth="1"/>
    <col min="37" max="16384" width="9.140625" style="3"/>
  </cols>
  <sheetData>
    <row r="1" spans="1:35" ht="16.5" thickTop="1" x14ac:dyDescent="0.25">
      <c r="A1" s="31"/>
      <c r="B1" s="159" t="s">
        <v>3</v>
      </c>
      <c r="C1" s="160"/>
      <c r="D1" s="32"/>
      <c r="E1" s="33" t="s">
        <v>0</v>
      </c>
      <c r="F1" s="34"/>
      <c r="G1" s="35"/>
      <c r="H1" s="33"/>
      <c r="I1" s="34"/>
      <c r="J1" s="35"/>
      <c r="K1" s="33"/>
      <c r="L1" s="34"/>
      <c r="M1" s="35"/>
      <c r="N1" s="33"/>
      <c r="O1" s="34"/>
      <c r="P1" s="35"/>
      <c r="Q1" s="33"/>
      <c r="R1" s="34"/>
      <c r="S1" s="35"/>
      <c r="T1" s="33"/>
      <c r="U1" s="34"/>
      <c r="V1" s="35"/>
      <c r="W1" s="33"/>
      <c r="X1" s="34"/>
      <c r="Y1" s="35"/>
      <c r="Z1" s="36"/>
      <c r="AA1" s="32"/>
      <c r="AB1" s="37"/>
      <c r="AC1" s="2"/>
      <c r="AD1" s="2"/>
      <c r="AE1" s="2"/>
      <c r="AF1" s="2"/>
      <c r="AG1" s="2"/>
      <c r="AH1" s="2"/>
      <c r="AI1" s="2"/>
    </row>
    <row r="2" spans="1:35" x14ac:dyDescent="0.2">
      <c r="A2" s="38"/>
      <c r="B2" s="161">
        <v>2018</v>
      </c>
      <c r="C2" s="162"/>
      <c r="D2" s="1"/>
      <c r="E2" s="5"/>
      <c r="F2" s="6">
        <v>1</v>
      </c>
      <c r="G2" s="7"/>
      <c r="H2" s="5"/>
      <c r="I2" s="6">
        <v>2</v>
      </c>
      <c r="J2" s="7"/>
      <c r="K2" s="5"/>
      <c r="L2" s="6">
        <v>3</v>
      </c>
      <c r="M2" s="7"/>
      <c r="N2" s="5"/>
      <c r="O2" s="6">
        <v>4</v>
      </c>
      <c r="P2" s="7"/>
      <c r="Q2" s="5"/>
      <c r="R2" s="6">
        <v>5</v>
      </c>
      <c r="S2" s="7"/>
      <c r="T2" s="5"/>
      <c r="U2" s="6">
        <v>6</v>
      </c>
      <c r="V2" s="7"/>
      <c r="W2" s="5"/>
      <c r="X2" s="6">
        <v>7</v>
      </c>
      <c r="Y2" s="7"/>
      <c r="Z2" s="4"/>
      <c r="AA2" s="1"/>
      <c r="AB2" s="39"/>
      <c r="AC2" s="2"/>
      <c r="AD2" s="2"/>
      <c r="AE2" s="2"/>
      <c r="AF2" s="2"/>
      <c r="AG2" s="2"/>
      <c r="AH2" s="2"/>
      <c r="AI2" s="2"/>
    </row>
    <row r="3" spans="1:35" ht="15" x14ac:dyDescent="0.25">
      <c r="A3" s="40"/>
      <c r="B3" s="163"/>
      <c r="C3" s="164"/>
      <c r="D3" s="8" t="s">
        <v>1</v>
      </c>
      <c r="E3" s="9">
        <v>42853</v>
      </c>
      <c r="F3" s="10"/>
      <c r="G3" s="11"/>
      <c r="H3" s="9">
        <v>42853</v>
      </c>
      <c r="I3" s="10"/>
      <c r="J3" s="11"/>
      <c r="K3" s="9">
        <v>42853</v>
      </c>
      <c r="L3" s="10"/>
      <c r="M3" s="11"/>
      <c r="N3" s="9">
        <v>42853</v>
      </c>
      <c r="O3" s="10"/>
      <c r="P3" s="11"/>
      <c r="Q3" s="9">
        <v>42853</v>
      </c>
      <c r="R3" s="10"/>
      <c r="S3" s="11"/>
      <c r="T3" s="9">
        <v>42853</v>
      </c>
      <c r="U3" s="10"/>
      <c r="V3" s="11"/>
      <c r="W3" s="9">
        <v>42853</v>
      </c>
      <c r="X3" s="10"/>
      <c r="Y3" s="11"/>
      <c r="Z3" s="12" t="s">
        <v>10</v>
      </c>
      <c r="AA3" s="12" t="s">
        <v>11</v>
      </c>
      <c r="AB3" s="41" t="s">
        <v>2</v>
      </c>
      <c r="AC3" s="13"/>
      <c r="AD3" s="13"/>
      <c r="AE3" s="13"/>
      <c r="AF3" s="13"/>
      <c r="AG3" s="13"/>
      <c r="AH3" s="13"/>
      <c r="AI3" s="13"/>
    </row>
    <row r="4" spans="1:35" ht="15" x14ac:dyDescent="0.25">
      <c r="A4" s="42">
        <v>1</v>
      </c>
      <c r="B4" s="28" t="s">
        <v>46</v>
      </c>
      <c r="C4" s="14"/>
      <c r="D4" s="15"/>
      <c r="E4" s="16">
        <v>2</v>
      </c>
      <c r="F4" s="17">
        <v>8</v>
      </c>
      <c r="G4" s="18"/>
      <c r="H4" s="16">
        <v>9</v>
      </c>
      <c r="I4" s="17">
        <v>1.5</v>
      </c>
      <c r="J4" s="18"/>
      <c r="K4" s="16"/>
      <c r="L4" s="17">
        <v>8</v>
      </c>
      <c r="M4" s="18">
        <v>8</v>
      </c>
      <c r="N4" s="16"/>
      <c r="O4" s="17">
        <v>3</v>
      </c>
      <c r="P4" s="18">
        <v>5</v>
      </c>
      <c r="Q4" s="16">
        <v>10</v>
      </c>
      <c r="R4" s="17">
        <v>6.5</v>
      </c>
      <c r="S4" s="18"/>
      <c r="T4" s="16"/>
      <c r="U4" s="17">
        <v>6</v>
      </c>
      <c r="V4" s="18">
        <v>3</v>
      </c>
      <c r="W4" s="16">
        <v>7</v>
      </c>
      <c r="X4" s="17">
        <v>7</v>
      </c>
      <c r="Y4" s="18"/>
      <c r="Z4" s="54">
        <f t="shared" ref="Z4:Z13" si="0">IF(F4="","",F4+I4+L4+O4+R4+U4+X4)</f>
        <v>40</v>
      </c>
      <c r="AA4" s="52">
        <v>10</v>
      </c>
      <c r="AB4" s="43">
        <f t="shared" ref="AB4:AB13" si="1">SUM(AC4:AI4)-MIN(AC4:AI4)</f>
        <v>182.5</v>
      </c>
      <c r="AC4" s="19">
        <f t="shared" ref="AC4:AC13" si="2">IF(E4+G4=0,0,VLOOKUP(E4+G4,$A$4:$Z$23,26))</f>
        <v>13.5</v>
      </c>
      <c r="AD4" s="19">
        <f t="shared" ref="AD4:AD13" si="3">IF(H4+J4=0,0,VLOOKUP(H4+J4,$A$4:$Z$23,26))</f>
        <v>50</v>
      </c>
      <c r="AE4" s="19">
        <f t="shared" ref="AE4:AE13" si="4">IF(K4+M4=0,0,VLOOKUP(K4+M4,$A$4:$Z$23,26))</f>
        <v>19.5</v>
      </c>
      <c r="AF4" s="19">
        <f t="shared" ref="AF4:AF13" si="5">IF(N4+P4=0,0,VLOOKUP(N4+P4,$A$4:$Z$23,26))</f>
        <v>37</v>
      </c>
      <c r="AG4" s="19">
        <f t="shared" ref="AG4:AG13" si="6">IF(Q4+S4=0,0,VLOOKUP(Q4+S4,$A$4:$Z$23,26))</f>
        <v>26</v>
      </c>
      <c r="AH4" s="19">
        <f t="shared" ref="AH4:AH13" si="7">IF(T4+V4=0,0,VLOOKUP(T4+V4,$A$4:$Z$23,26))</f>
        <v>28.5</v>
      </c>
      <c r="AI4" s="19">
        <f t="shared" ref="AI4:AI13" si="8">IF(W4+Y4=0,0,VLOOKUP(W4+Y4,$A$4:$Z$23,26))</f>
        <v>21.5</v>
      </c>
    </row>
    <row r="5" spans="1:35" ht="15" x14ac:dyDescent="0.25">
      <c r="A5" s="44">
        <f t="shared" ref="A5:A13" si="9">A4+1</f>
        <v>2</v>
      </c>
      <c r="B5" s="29" t="s">
        <v>50</v>
      </c>
      <c r="C5" s="21"/>
      <c r="D5" s="22"/>
      <c r="E5" s="23"/>
      <c r="F5" s="24">
        <v>0</v>
      </c>
      <c r="G5" s="25">
        <v>1</v>
      </c>
      <c r="H5" s="23">
        <v>10</v>
      </c>
      <c r="I5" s="24">
        <v>1</v>
      </c>
      <c r="J5" s="25"/>
      <c r="K5" s="23"/>
      <c r="L5" s="24">
        <v>3</v>
      </c>
      <c r="M5" s="25">
        <v>6</v>
      </c>
      <c r="N5" s="23"/>
      <c r="O5" s="24">
        <v>3.5</v>
      </c>
      <c r="P5" s="25">
        <v>4</v>
      </c>
      <c r="Q5" s="23">
        <v>7</v>
      </c>
      <c r="R5" s="24">
        <v>3</v>
      </c>
      <c r="S5" s="25"/>
      <c r="T5" s="23">
        <v>8</v>
      </c>
      <c r="U5" s="24">
        <v>2</v>
      </c>
      <c r="V5" s="25"/>
      <c r="W5" s="23">
        <v>3</v>
      </c>
      <c r="X5" s="24">
        <v>1</v>
      </c>
      <c r="Y5" s="25"/>
      <c r="Z5" s="55">
        <f t="shared" si="0"/>
        <v>13.5</v>
      </c>
      <c r="AA5" s="53">
        <v>0</v>
      </c>
      <c r="AB5" s="45">
        <f t="shared" si="1"/>
        <v>160</v>
      </c>
      <c r="AC5" s="19">
        <f t="shared" si="2"/>
        <v>40</v>
      </c>
      <c r="AD5" s="19">
        <f t="shared" si="3"/>
        <v>26</v>
      </c>
      <c r="AE5" s="19">
        <f t="shared" si="4"/>
        <v>23</v>
      </c>
      <c r="AF5" s="19">
        <f t="shared" si="5"/>
        <v>21</v>
      </c>
      <c r="AG5" s="19">
        <f t="shared" si="6"/>
        <v>21.5</v>
      </c>
      <c r="AH5" s="19">
        <f t="shared" si="7"/>
        <v>19.5</v>
      </c>
      <c r="AI5" s="19">
        <f t="shared" si="8"/>
        <v>28.5</v>
      </c>
    </row>
    <row r="6" spans="1:35" ht="15" x14ac:dyDescent="0.25">
      <c r="A6" s="44">
        <f t="shared" si="9"/>
        <v>3</v>
      </c>
      <c r="B6" s="30" t="s">
        <v>14</v>
      </c>
      <c r="C6" s="21"/>
      <c r="D6" s="22"/>
      <c r="E6" s="23">
        <v>4</v>
      </c>
      <c r="F6" s="24">
        <v>4</v>
      </c>
      <c r="G6" s="25"/>
      <c r="H6" s="23">
        <v>5</v>
      </c>
      <c r="I6" s="24">
        <v>3</v>
      </c>
      <c r="J6" s="25"/>
      <c r="K6" s="23"/>
      <c r="L6" s="24">
        <v>5</v>
      </c>
      <c r="M6" s="25">
        <v>7</v>
      </c>
      <c r="N6" s="23"/>
      <c r="O6" s="24">
        <v>1.5</v>
      </c>
      <c r="P6" s="25">
        <v>9</v>
      </c>
      <c r="Q6" s="23">
        <v>6</v>
      </c>
      <c r="R6" s="24">
        <v>6</v>
      </c>
      <c r="S6" s="25"/>
      <c r="T6" s="23">
        <v>1</v>
      </c>
      <c r="U6" s="24">
        <v>2</v>
      </c>
      <c r="V6" s="25"/>
      <c r="W6" s="23"/>
      <c r="X6" s="24">
        <v>7</v>
      </c>
      <c r="Y6" s="25">
        <v>2</v>
      </c>
      <c r="Z6" s="55">
        <f t="shared" si="0"/>
        <v>28.5</v>
      </c>
      <c r="AA6" s="53">
        <v>8</v>
      </c>
      <c r="AB6" s="45">
        <f t="shared" si="1"/>
        <v>192.5</v>
      </c>
      <c r="AC6" s="19">
        <f t="shared" si="2"/>
        <v>21</v>
      </c>
      <c r="AD6" s="19">
        <f t="shared" si="3"/>
        <v>37</v>
      </c>
      <c r="AE6" s="19">
        <f t="shared" si="4"/>
        <v>21.5</v>
      </c>
      <c r="AF6" s="19">
        <f t="shared" si="5"/>
        <v>50</v>
      </c>
      <c r="AG6" s="19">
        <f t="shared" si="6"/>
        <v>23</v>
      </c>
      <c r="AH6" s="19">
        <f t="shared" si="7"/>
        <v>40</v>
      </c>
      <c r="AI6" s="19">
        <f t="shared" si="8"/>
        <v>13.5</v>
      </c>
    </row>
    <row r="7" spans="1:35" ht="15" x14ac:dyDescent="0.25">
      <c r="A7" s="44">
        <f t="shared" si="9"/>
        <v>4</v>
      </c>
      <c r="B7" s="30" t="s">
        <v>43</v>
      </c>
      <c r="C7" s="21"/>
      <c r="D7" s="22"/>
      <c r="E7" s="23"/>
      <c r="F7" s="24">
        <v>4</v>
      </c>
      <c r="G7" s="25">
        <v>3</v>
      </c>
      <c r="H7" s="23"/>
      <c r="I7" s="24">
        <v>4.5</v>
      </c>
      <c r="J7" s="25">
        <v>8</v>
      </c>
      <c r="K7" s="23"/>
      <c r="L7" s="24">
        <v>3</v>
      </c>
      <c r="M7" s="25">
        <v>10</v>
      </c>
      <c r="N7" s="23">
        <v>2</v>
      </c>
      <c r="O7" s="24">
        <v>4.5</v>
      </c>
      <c r="P7" s="25"/>
      <c r="Q7" s="23">
        <v>5</v>
      </c>
      <c r="R7" s="24">
        <v>1</v>
      </c>
      <c r="S7" s="25"/>
      <c r="T7" s="23">
        <v>6</v>
      </c>
      <c r="U7" s="24">
        <v>4</v>
      </c>
      <c r="V7" s="25"/>
      <c r="W7" s="23"/>
      <c r="X7" s="24">
        <v>0</v>
      </c>
      <c r="Y7" s="25">
        <v>9</v>
      </c>
      <c r="Z7" s="55">
        <f t="shared" si="0"/>
        <v>21</v>
      </c>
      <c r="AA7" s="53">
        <v>3</v>
      </c>
      <c r="AB7" s="45">
        <f t="shared" si="1"/>
        <v>184</v>
      </c>
      <c r="AC7" s="19">
        <f t="shared" si="2"/>
        <v>28.5</v>
      </c>
      <c r="AD7" s="19">
        <f t="shared" si="3"/>
        <v>19.5</v>
      </c>
      <c r="AE7" s="19">
        <f t="shared" si="4"/>
        <v>26</v>
      </c>
      <c r="AF7" s="19">
        <f t="shared" si="5"/>
        <v>13.5</v>
      </c>
      <c r="AG7" s="19">
        <f t="shared" si="6"/>
        <v>37</v>
      </c>
      <c r="AH7" s="19">
        <f t="shared" si="7"/>
        <v>23</v>
      </c>
      <c r="AI7" s="19">
        <f t="shared" si="8"/>
        <v>50</v>
      </c>
    </row>
    <row r="8" spans="1:35" ht="15" x14ac:dyDescent="0.25">
      <c r="A8" s="44">
        <f t="shared" si="9"/>
        <v>5</v>
      </c>
      <c r="B8" s="29" t="s">
        <v>12</v>
      </c>
      <c r="C8" s="21"/>
      <c r="D8" s="22"/>
      <c r="E8" s="23">
        <v>6</v>
      </c>
      <c r="F8" s="24">
        <v>6</v>
      </c>
      <c r="G8" s="25"/>
      <c r="H8" s="23"/>
      <c r="I8" s="24">
        <v>5</v>
      </c>
      <c r="J8" s="25">
        <v>3</v>
      </c>
      <c r="K8" s="23"/>
      <c r="L8" s="24">
        <v>2.5</v>
      </c>
      <c r="M8" s="25">
        <v>9</v>
      </c>
      <c r="N8" s="23">
        <v>1</v>
      </c>
      <c r="O8" s="24">
        <v>5</v>
      </c>
      <c r="P8" s="25"/>
      <c r="Q8" s="23"/>
      <c r="R8" s="24">
        <v>7</v>
      </c>
      <c r="S8" s="25">
        <v>4</v>
      </c>
      <c r="T8" s="23"/>
      <c r="U8" s="24">
        <v>4.5</v>
      </c>
      <c r="V8" s="25">
        <v>10</v>
      </c>
      <c r="W8" s="23">
        <v>8</v>
      </c>
      <c r="X8" s="24">
        <v>7</v>
      </c>
      <c r="Y8" s="25"/>
      <c r="Z8" s="55">
        <f t="shared" si="0"/>
        <v>37</v>
      </c>
      <c r="AA8" s="53">
        <v>12</v>
      </c>
      <c r="AB8" s="45">
        <f t="shared" si="1"/>
        <v>188.5</v>
      </c>
      <c r="AC8" s="19">
        <f t="shared" si="2"/>
        <v>23</v>
      </c>
      <c r="AD8" s="19">
        <f t="shared" si="3"/>
        <v>28.5</v>
      </c>
      <c r="AE8" s="19">
        <f t="shared" si="4"/>
        <v>50</v>
      </c>
      <c r="AF8" s="19">
        <f t="shared" si="5"/>
        <v>40</v>
      </c>
      <c r="AG8" s="19">
        <f t="shared" si="6"/>
        <v>21</v>
      </c>
      <c r="AH8" s="19">
        <f t="shared" si="7"/>
        <v>26</v>
      </c>
      <c r="AI8" s="19">
        <f t="shared" si="8"/>
        <v>19.5</v>
      </c>
    </row>
    <row r="9" spans="1:35" ht="15" x14ac:dyDescent="0.25">
      <c r="A9" s="44">
        <f t="shared" si="9"/>
        <v>6</v>
      </c>
      <c r="B9" s="29" t="s">
        <v>51</v>
      </c>
      <c r="C9" s="21"/>
      <c r="D9" s="22"/>
      <c r="E9" s="23"/>
      <c r="F9" s="24">
        <v>2</v>
      </c>
      <c r="G9" s="25">
        <v>5</v>
      </c>
      <c r="H9" s="23">
        <v>7</v>
      </c>
      <c r="I9" s="24">
        <v>3</v>
      </c>
      <c r="J9" s="25"/>
      <c r="K9" s="23">
        <v>2</v>
      </c>
      <c r="L9" s="24">
        <v>5</v>
      </c>
      <c r="M9" s="25"/>
      <c r="N9" s="23">
        <v>8</v>
      </c>
      <c r="O9" s="24">
        <v>3</v>
      </c>
      <c r="P9" s="25"/>
      <c r="Q9" s="23"/>
      <c r="R9" s="24">
        <v>2</v>
      </c>
      <c r="S9" s="25">
        <v>3</v>
      </c>
      <c r="T9" s="23"/>
      <c r="U9" s="24">
        <v>4</v>
      </c>
      <c r="V9" s="25">
        <v>4</v>
      </c>
      <c r="W9" s="23"/>
      <c r="X9" s="24">
        <v>4</v>
      </c>
      <c r="Y9" s="25">
        <v>10</v>
      </c>
      <c r="Z9" s="55">
        <f t="shared" si="0"/>
        <v>23</v>
      </c>
      <c r="AA9" s="53">
        <v>4</v>
      </c>
      <c r="AB9" s="45">
        <f t="shared" si="1"/>
        <v>153.5</v>
      </c>
      <c r="AC9" s="19">
        <f t="shared" si="2"/>
        <v>37</v>
      </c>
      <c r="AD9" s="19">
        <f t="shared" si="3"/>
        <v>21.5</v>
      </c>
      <c r="AE9" s="19">
        <f t="shared" si="4"/>
        <v>13.5</v>
      </c>
      <c r="AF9" s="19">
        <f t="shared" si="5"/>
        <v>19.5</v>
      </c>
      <c r="AG9" s="19">
        <f t="shared" si="6"/>
        <v>28.5</v>
      </c>
      <c r="AH9" s="19">
        <f t="shared" si="7"/>
        <v>21</v>
      </c>
      <c r="AI9" s="19">
        <f t="shared" si="8"/>
        <v>26</v>
      </c>
    </row>
    <row r="10" spans="1:35" ht="15" x14ac:dyDescent="0.25">
      <c r="A10" s="44">
        <f t="shared" si="9"/>
        <v>7</v>
      </c>
      <c r="B10" s="29" t="s">
        <v>52</v>
      </c>
      <c r="C10" s="21"/>
      <c r="D10" s="22"/>
      <c r="E10" s="23">
        <v>8</v>
      </c>
      <c r="F10" s="24">
        <v>4</v>
      </c>
      <c r="G10" s="25"/>
      <c r="H10" s="23"/>
      <c r="I10" s="24">
        <v>5</v>
      </c>
      <c r="J10" s="25">
        <v>6</v>
      </c>
      <c r="K10" s="23">
        <v>3</v>
      </c>
      <c r="L10" s="24">
        <v>3</v>
      </c>
      <c r="M10" s="25"/>
      <c r="N10" s="23"/>
      <c r="O10" s="24">
        <v>3</v>
      </c>
      <c r="P10" s="25">
        <v>10</v>
      </c>
      <c r="Q10" s="23"/>
      <c r="R10" s="24">
        <v>5</v>
      </c>
      <c r="S10" s="25">
        <v>2</v>
      </c>
      <c r="T10" s="23">
        <v>9</v>
      </c>
      <c r="U10" s="24">
        <v>0.5</v>
      </c>
      <c r="V10" s="25"/>
      <c r="W10" s="23"/>
      <c r="X10" s="24">
        <v>1</v>
      </c>
      <c r="Y10" s="25">
        <v>1</v>
      </c>
      <c r="Z10" s="55">
        <f t="shared" si="0"/>
        <v>21.5</v>
      </c>
      <c r="AA10" s="53">
        <v>4</v>
      </c>
      <c r="AB10" s="45">
        <f t="shared" si="1"/>
        <v>187</v>
      </c>
      <c r="AC10" s="19">
        <f t="shared" si="2"/>
        <v>19.5</v>
      </c>
      <c r="AD10" s="19">
        <f t="shared" si="3"/>
        <v>23</v>
      </c>
      <c r="AE10" s="19">
        <f t="shared" si="4"/>
        <v>28.5</v>
      </c>
      <c r="AF10" s="19">
        <f t="shared" si="5"/>
        <v>26</v>
      </c>
      <c r="AG10" s="19">
        <f t="shared" si="6"/>
        <v>13.5</v>
      </c>
      <c r="AH10" s="19">
        <f t="shared" si="7"/>
        <v>50</v>
      </c>
      <c r="AI10" s="19">
        <f t="shared" si="8"/>
        <v>40</v>
      </c>
    </row>
    <row r="11" spans="1:35" ht="15" x14ac:dyDescent="0.25">
      <c r="A11" s="44">
        <f t="shared" si="9"/>
        <v>8</v>
      </c>
      <c r="B11" s="29" t="s">
        <v>40</v>
      </c>
      <c r="C11" s="21"/>
      <c r="D11" s="22"/>
      <c r="E11" s="23"/>
      <c r="F11" s="24">
        <v>4</v>
      </c>
      <c r="G11" s="25">
        <v>7</v>
      </c>
      <c r="H11" s="23">
        <v>4</v>
      </c>
      <c r="I11" s="24">
        <v>3.5</v>
      </c>
      <c r="J11" s="25"/>
      <c r="K11" s="23">
        <v>1</v>
      </c>
      <c r="L11" s="24">
        <v>0</v>
      </c>
      <c r="M11" s="25"/>
      <c r="N11" s="23"/>
      <c r="O11" s="24">
        <v>5</v>
      </c>
      <c r="P11" s="25">
        <v>6</v>
      </c>
      <c r="Q11" s="23">
        <v>9</v>
      </c>
      <c r="R11" s="24">
        <v>0</v>
      </c>
      <c r="S11" s="25"/>
      <c r="T11" s="23"/>
      <c r="U11" s="24">
        <v>6</v>
      </c>
      <c r="V11" s="25">
        <v>2</v>
      </c>
      <c r="W11" s="23"/>
      <c r="X11" s="24">
        <v>1</v>
      </c>
      <c r="Y11" s="25">
        <v>5</v>
      </c>
      <c r="Z11" s="55">
        <f t="shared" si="0"/>
        <v>19.5</v>
      </c>
      <c r="AA11" s="53">
        <v>8</v>
      </c>
      <c r="AB11" s="45">
        <f t="shared" si="1"/>
        <v>192.5</v>
      </c>
      <c r="AC11" s="19">
        <f t="shared" si="2"/>
        <v>21.5</v>
      </c>
      <c r="AD11" s="19">
        <f t="shared" si="3"/>
        <v>21</v>
      </c>
      <c r="AE11" s="19">
        <f t="shared" si="4"/>
        <v>40</v>
      </c>
      <c r="AF11" s="19">
        <f t="shared" si="5"/>
        <v>23</v>
      </c>
      <c r="AG11" s="19">
        <f t="shared" si="6"/>
        <v>50</v>
      </c>
      <c r="AH11" s="19">
        <f t="shared" si="7"/>
        <v>13.5</v>
      </c>
      <c r="AI11" s="19">
        <f t="shared" si="8"/>
        <v>37</v>
      </c>
    </row>
    <row r="12" spans="1:35" ht="15" x14ac:dyDescent="0.25">
      <c r="A12" s="44">
        <f t="shared" si="9"/>
        <v>9</v>
      </c>
      <c r="B12" s="29" t="s">
        <v>9</v>
      </c>
      <c r="C12" s="21"/>
      <c r="D12" s="22"/>
      <c r="E12" s="23">
        <v>10</v>
      </c>
      <c r="F12" s="24">
        <v>8</v>
      </c>
      <c r="G12" s="25"/>
      <c r="H12" s="23"/>
      <c r="I12" s="24">
        <v>6.5</v>
      </c>
      <c r="J12" s="25">
        <v>1</v>
      </c>
      <c r="K12" s="23">
        <v>5</v>
      </c>
      <c r="L12" s="24">
        <v>5.5</v>
      </c>
      <c r="M12" s="25"/>
      <c r="N12" s="23">
        <v>3</v>
      </c>
      <c r="O12" s="24">
        <v>6.5</v>
      </c>
      <c r="P12" s="25"/>
      <c r="Q12" s="23"/>
      <c r="R12" s="24">
        <v>8</v>
      </c>
      <c r="S12" s="25">
        <v>8</v>
      </c>
      <c r="T12" s="23"/>
      <c r="U12" s="24">
        <v>7.5</v>
      </c>
      <c r="V12" s="25">
        <v>7</v>
      </c>
      <c r="W12" s="23">
        <v>4</v>
      </c>
      <c r="X12" s="24">
        <v>8</v>
      </c>
      <c r="Y12" s="25"/>
      <c r="Z12" s="55">
        <f t="shared" si="0"/>
        <v>50</v>
      </c>
      <c r="AA12" s="53">
        <v>14</v>
      </c>
      <c r="AB12" s="45">
        <f t="shared" si="1"/>
        <v>174</v>
      </c>
      <c r="AC12" s="19">
        <f t="shared" si="2"/>
        <v>26</v>
      </c>
      <c r="AD12" s="19">
        <f t="shared" si="3"/>
        <v>40</v>
      </c>
      <c r="AE12" s="19">
        <f t="shared" si="4"/>
        <v>37</v>
      </c>
      <c r="AF12" s="19">
        <f t="shared" si="5"/>
        <v>28.5</v>
      </c>
      <c r="AG12" s="19">
        <f t="shared" si="6"/>
        <v>19.5</v>
      </c>
      <c r="AH12" s="19">
        <f t="shared" si="7"/>
        <v>21.5</v>
      </c>
      <c r="AI12" s="19">
        <f t="shared" si="8"/>
        <v>21</v>
      </c>
    </row>
    <row r="13" spans="1:35" ht="15.75" thickBot="1" x14ac:dyDescent="0.3">
      <c r="A13" s="46">
        <f t="shared" si="9"/>
        <v>10</v>
      </c>
      <c r="B13" s="136" t="s">
        <v>7</v>
      </c>
      <c r="C13" s="47"/>
      <c r="D13" s="48"/>
      <c r="E13" s="49"/>
      <c r="F13" s="51">
        <v>0</v>
      </c>
      <c r="G13" s="50">
        <v>9</v>
      </c>
      <c r="H13" s="49"/>
      <c r="I13" s="51">
        <v>7</v>
      </c>
      <c r="J13" s="50">
        <v>2</v>
      </c>
      <c r="K13" s="49">
        <v>4</v>
      </c>
      <c r="L13" s="51">
        <v>5</v>
      </c>
      <c r="M13" s="50"/>
      <c r="N13" s="49">
        <v>7</v>
      </c>
      <c r="O13" s="51">
        <v>5</v>
      </c>
      <c r="P13" s="50"/>
      <c r="Q13" s="49"/>
      <c r="R13" s="51">
        <v>1.5</v>
      </c>
      <c r="S13" s="50">
        <v>1</v>
      </c>
      <c r="T13" s="49">
        <v>5</v>
      </c>
      <c r="U13" s="51">
        <v>3.5</v>
      </c>
      <c r="V13" s="50"/>
      <c r="W13" s="49">
        <v>6</v>
      </c>
      <c r="X13" s="51">
        <v>4</v>
      </c>
      <c r="Y13" s="50"/>
      <c r="Z13" s="116">
        <f t="shared" si="0"/>
        <v>26</v>
      </c>
      <c r="AA13" s="115">
        <v>7</v>
      </c>
      <c r="AB13" s="117">
        <f t="shared" si="1"/>
        <v>192.5</v>
      </c>
      <c r="AC13" s="19">
        <f t="shared" si="2"/>
        <v>50</v>
      </c>
      <c r="AD13" s="19">
        <f t="shared" si="3"/>
        <v>13.5</v>
      </c>
      <c r="AE13" s="19">
        <f t="shared" si="4"/>
        <v>21</v>
      </c>
      <c r="AF13" s="19">
        <f t="shared" si="5"/>
        <v>21.5</v>
      </c>
      <c r="AG13" s="19">
        <f t="shared" si="6"/>
        <v>40</v>
      </c>
      <c r="AH13" s="19">
        <f t="shared" si="7"/>
        <v>37</v>
      </c>
      <c r="AI13" s="19">
        <f t="shared" si="8"/>
        <v>23</v>
      </c>
    </row>
    <row r="14" spans="1:35" ht="13.5" thickTop="1" x14ac:dyDescent="0.2">
      <c r="E14" s="3"/>
      <c r="G14" s="3"/>
      <c r="H14" s="3"/>
      <c r="J14" s="3"/>
      <c r="K14" s="3"/>
      <c r="M14" s="3"/>
      <c r="N14" s="3"/>
      <c r="P14" s="3"/>
      <c r="Q14" s="3"/>
      <c r="S14" s="3"/>
      <c r="T14" s="3"/>
      <c r="V14" s="3"/>
      <c r="W14" s="3"/>
      <c r="Y14" s="3"/>
      <c r="AC14" s="3"/>
      <c r="AD14" s="3"/>
      <c r="AE14" s="3"/>
      <c r="AF14" s="3"/>
      <c r="AG14" s="3"/>
      <c r="AH14" s="3"/>
      <c r="AI14" s="3"/>
    </row>
    <row r="15" spans="1:35" hidden="1" x14ac:dyDescent="0.2">
      <c r="E15" s="3"/>
      <c r="G15" s="3"/>
      <c r="H15" s="3"/>
      <c r="J15" s="3"/>
      <c r="K15" s="3"/>
      <c r="M15" s="3"/>
      <c r="N15" s="3"/>
      <c r="P15" s="3"/>
      <c r="Q15" s="3"/>
      <c r="S15" s="3"/>
      <c r="T15" s="3"/>
      <c r="V15" s="3"/>
      <c r="W15" s="3"/>
      <c r="Y15" s="3"/>
      <c r="AC15" s="3"/>
      <c r="AD15" s="3"/>
      <c r="AE15" s="3"/>
      <c r="AF15" s="3"/>
      <c r="AG15" s="3"/>
      <c r="AH15" s="3"/>
      <c r="AI15" s="3"/>
    </row>
    <row r="16" spans="1:35" hidden="1" x14ac:dyDescent="0.2">
      <c r="E16" s="3"/>
      <c r="G16" s="3"/>
      <c r="H16" s="3"/>
      <c r="J16" s="3"/>
      <c r="K16" s="3"/>
      <c r="M16" s="3"/>
      <c r="N16" s="3"/>
      <c r="P16" s="3"/>
      <c r="Q16" s="3"/>
      <c r="S16" s="3"/>
      <c r="T16" s="3"/>
      <c r="V16" s="3"/>
      <c r="W16" s="3"/>
      <c r="Y16" s="3"/>
      <c r="AC16" s="3"/>
      <c r="AD16" s="3"/>
      <c r="AE16" s="3"/>
      <c r="AF16" s="3"/>
      <c r="AG16" s="3"/>
      <c r="AH16" s="3"/>
      <c r="AI16" s="3"/>
    </row>
    <row r="17" spans="1:36" hidden="1" x14ac:dyDescent="0.2">
      <c r="E17" s="3"/>
      <c r="G17" s="3"/>
      <c r="H17" s="3"/>
      <c r="J17" s="3"/>
      <c r="K17" s="3"/>
      <c r="M17" s="3"/>
      <c r="N17" s="3"/>
      <c r="P17" s="3"/>
      <c r="Q17" s="3"/>
      <c r="S17" s="3"/>
      <c r="T17" s="3"/>
      <c r="V17" s="3"/>
      <c r="W17" s="3"/>
      <c r="Y17" s="3"/>
      <c r="AC17" s="3"/>
      <c r="AD17" s="3"/>
      <c r="AE17" s="3"/>
      <c r="AF17" s="3"/>
      <c r="AG17" s="3"/>
      <c r="AH17" s="3"/>
      <c r="AI17" s="3"/>
    </row>
    <row r="18" spans="1:36" hidden="1" x14ac:dyDescent="0.2">
      <c r="E18" s="3"/>
      <c r="G18" s="3"/>
      <c r="H18" s="3"/>
      <c r="J18" s="3"/>
      <c r="K18" s="3"/>
      <c r="M18" s="3"/>
      <c r="N18" s="3"/>
      <c r="P18" s="3"/>
      <c r="Q18" s="3"/>
      <c r="S18" s="3"/>
      <c r="T18" s="3"/>
      <c r="V18" s="3"/>
      <c r="W18" s="3"/>
      <c r="Y18" s="3"/>
      <c r="AC18" s="3"/>
      <c r="AD18" s="3"/>
      <c r="AE18" s="3"/>
      <c r="AF18" s="3"/>
      <c r="AG18" s="3"/>
      <c r="AH18" s="3"/>
      <c r="AI18" s="3"/>
    </row>
    <row r="19" spans="1:36" hidden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36" hidden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36" hidden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36" hidden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36" hidden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36" hidden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36" hidden="1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36" hidden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36" hidden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36" hidden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36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J29" s="3" t="s">
        <v>68</v>
      </c>
    </row>
    <row r="30" spans="1:36" ht="15" x14ac:dyDescent="0.25">
      <c r="A30" s="42">
        <v>1</v>
      </c>
      <c r="B30" s="141" t="s">
        <v>9</v>
      </c>
      <c r="C30" s="14"/>
      <c r="D30" s="15"/>
      <c r="E30" s="16">
        <v>10</v>
      </c>
      <c r="F30" s="17">
        <v>8</v>
      </c>
      <c r="G30" s="18"/>
      <c r="H30" s="16"/>
      <c r="I30" s="17">
        <v>6.5</v>
      </c>
      <c r="J30" s="18">
        <v>1</v>
      </c>
      <c r="K30" s="16">
        <v>5</v>
      </c>
      <c r="L30" s="17">
        <v>5.5</v>
      </c>
      <c r="M30" s="18"/>
      <c r="N30" s="16">
        <v>3</v>
      </c>
      <c r="O30" s="17">
        <v>6.5</v>
      </c>
      <c r="P30" s="18"/>
      <c r="Q30" s="16"/>
      <c r="R30" s="17">
        <v>8</v>
      </c>
      <c r="S30" s="18">
        <v>8</v>
      </c>
      <c r="T30" s="16"/>
      <c r="U30" s="17">
        <v>7.5</v>
      </c>
      <c r="V30" s="18">
        <v>7</v>
      </c>
      <c r="W30" s="16">
        <v>4</v>
      </c>
      <c r="X30" s="17">
        <v>8</v>
      </c>
      <c r="Y30" s="18"/>
      <c r="Z30" s="54">
        <v>50</v>
      </c>
      <c r="AA30" s="52">
        <v>14</v>
      </c>
      <c r="AB30" s="43">
        <v>174</v>
      </c>
      <c r="AC30" s="3"/>
      <c r="AJ30" s="153">
        <v>9</v>
      </c>
    </row>
    <row r="31" spans="1:36" ht="15" x14ac:dyDescent="0.25">
      <c r="A31" s="44">
        <v>2</v>
      </c>
      <c r="B31" s="121" t="s">
        <v>46</v>
      </c>
      <c r="C31" s="21"/>
      <c r="D31" s="22"/>
      <c r="E31" s="23">
        <v>2</v>
      </c>
      <c r="F31" s="24">
        <v>8</v>
      </c>
      <c r="G31" s="25"/>
      <c r="H31" s="23">
        <v>9</v>
      </c>
      <c r="I31" s="24">
        <v>1.5</v>
      </c>
      <c r="J31" s="25"/>
      <c r="K31" s="23"/>
      <c r="L31" s="24">
        <v>8</v>
      </c>
      <c r="M31" s="25">
        <v>8</v>
      </c>
      <c r="N31" s="23"/>
      <c r="O31" s="24">
        <v>3</v>
      </c>
      <c r="P31" s="25">
        <v>5</v>
      </c>
      <c r="Q31" s="23">
        <v>10</v>
      </c>
      <c r="R31" s="24">
        <v>6.5</v>
      </c>
      <c r="S31" s="25"/>
      <c r="T31" s="23"/>
      <c r="U31" s="24">
        <v>6</v>
      </c>
      <c r="V31" s="25">
        <v>3</v>
      </c>
      <c r="W31" s="23">
        <v>7</v>
      </c>
      <c r="X31" s="24">
        <v>7</v>
      </c>
      <c r="Y31" s="25"/>
      <c r="Z31" s="55">
        <v>40</v>
      </c>
      <c r="AA31" s="53">
        <v>10</v>
      </c>
      <c r="AB31" s="45">
        <v>182.5</v>
      </c>
      <c r="AC31" s="3"/>
      <c r="AJ31" s="154">
        <v>1</v>
      </c>
    </row>
    <row r="32" spans="1:36" ht="15" x14ac:dyDescent="0.25">
      <c r="A32" s="44">
        <v>3</v>
      </c>
      <c r="B32" s="121" t="s">
        <v>12</v>
      </c>
      <c r="C32" s="21"/>
      <c r="D32" s="22"/>
      <c r="E32" s="23">
        <v>6</v>
      </c>
      <c r="F32" s="24">
        <v>6</v>
      </c>
      <c r="G32" s="25"/>
      <c r="H32" s="23"/>
      <c r="I32" s="24">
        <v>5</v>
      </c>
      <c r="J32" s="25">
        <v>3</v>
      </c>
      <c r="K32" s="23"/>
      <c r="L32" s="24">
        <v>2.5</v>
      </c>
      <c r="M32" s="25">
        <v>9</v>
      </c>
      <c r="N32" s="23">
        <v>1</v>
      </c>
      <c r="O32" s="24">
        <v>5</v>
      </c>
      <c r="P32" s="25"/>
      <c r="Q32" s="23"/>
      <c r="R32" s="24">
        <v>7</v>
      </c>
      <c r="S32" s="25">
        <v>4</v>
      </c>
      <c r="T32" s="23"/>
      <c r="U32" s="24">
        <v>4.5</v>
      </c>
      <c r="V32" s="25">
        <v>10</v>
      </c>
      <c r="W32" s="23">
        <v>8</v>
      </c>
      <c r="X32" s="24">
        <v>7</v>
      </c>
      <c r="Y32" s="25"/>
      <c r="Z32" s="55">
        <v>37</v>
      </c>
      <c r="AA32" s="53">
        <v>12</v>
      </c>
      <c r="AB32" s="45">
        <v>188.5</v>
      </c>
      <c r="AC32" s="3"/>
      <c r="AJ32" s="154">
        <v>5</v>
      </c>
    </row>
    <row r="33" spans="1:36" ht="15" x14ac:dyDescent="0.25">
      <c r="A33" s="44">
        <v>4</v>
      </c>
      <c r="B33" s="142" t="s">
        <v>14</v>
      </c>
      <c r="C33" s="21"/>
      <c r="D33" s="22"/>
      <c r="E33" s="23">
        <v>4</v>
      </c>
      <c r="F33" s="24">
        <v>4</v>
      </c>
      <c r="G33" s="25"/>
      <c r="H33" s="23">
        <v>5</v>
      </c>
      <c r="I33" s="24">
        <v>3</v>
      </c>
      <c r="J33" s="25"/>
      <c r="K33" s="23"/>
      <c r="L33" s="24">
        <v>5</v>
      </c>
      <c r="M33" s="25">
        <v>7</v>
      </c>
      <c r="N33" s="23"/>
      <c r="O33" s="24">
        <v>1.5</v>
      </c>
      <c r="P33" s="25">
        <v>9</v>
      </c>
      <c r="Q33" s="23">
        <v>6</v>
      </c>
      <c r="R33" s="24">
        <v>6</v>
      </c>
      <c r="S33" s="25"/>
      <c r="T33" s="23">
        <v>1</v>
      </c>
      <c r="U33" s="24">
        <v>2</v>
      </c>
      <c r="V33" s="25"/>
      <c r="W33" s="23"/>
      <c r="X33" s="24">
        <v>7</v>
      </c>
      <c r="Y33" s="25">
        <v>2</v>
      </c>
      <c r="Z33" s="55">
        <v>28.5</v>
      </c>
      <c r="AA33" s="53">
        <v>7</v>
      </c>
      <c r="AB33" s="45">
        <v>192.5</v>
      </c>
      <c r="AC33" s="3"/>
      <c r="AJ33" s="154">
        <v>3</v>
      </c>
    </row>
    <row r="34" spans="1:36" ht="15" x14ac:dyDescent="0.25">
      <c r="A34" s="44">
        <v>5</v>
      </c>
      <c r="B34" s="29" t="s">
        <v>7</v>
      </c>
      <c r="C34" s="21"/>
      <c r="D34" s="22"/>
      <c r="E34" s="23"/>
      <c r="F34" s="24">
        <v>0</v>
      </c>
      <c r="G34" s="25">
        <v>9</v>
      </c>
      <c r="H34" s="23"/>
      <c r="I34" s="24">
        <v>7</v>
      </c>
      <c r="J34" s="25">
        <v>2</v>
      </c>
      <c r="K34" s="23">
        <v>4</v>
      </c>
      <c r="L34" s="24">
        <v>5</v>
      </c>
      <c r="M34" s="25"/>
      <c r="N34" s="23">
        <v>7</v>
      </c>
      <c r="O34" s="24">
        <v>5</v>
      </c>
      <c r="P34" s="25"/>
      <c r="Q34" s="23"/>
      <c r="R34" s="24">
        <v>1.5</v>
      </c>
      <c r="S34" s="25">
        <v>1</v>
      </c>
      <c r="T34" s="23">
        <v>5</v>
      </c>
      <c r="U34" s="24">
        <v>3.5</v>
      </c>
      <c r="V34" s="25"/>
      <c r="W34" s="23">
        <v>6</v>
      </c>
      <c r="X34" s="24">
        <v>4</v>
      </c>
      <c r="Y34" s="25"/>
      <c r="Z34" s="55">
        <v>26</v>
      </c>
      <c r="AA34" s="53">
        <v>7</v>
      </c>
      <c r="AB34" s="45">
        <v>192.5</v>
      </c>
      <c r="AC34" s="3"/>
      <c r="AJ34" s="154">
        <v>10</v>
      </c>
    </row>
    <row r="35" spans="1:36" ht="15" x14ac:dyDescent="0.25">
      <c r="A35" s="44">
        <v>6</v>
      </c>
      <c r="B35" s="29" t="s">
        <v>51</v>
      </c>
      <c r="C35" s="21"/>
      <c r="D35" s="22"/>
      <c r="E35" s="23"/>
      <c r="F35" s="24">
        <v>2</v>
      </c>
      <c r="G35" s="25">
        <v>5</v>
      </c>
      <c r="H35" s="23">
        <v>7</v>
      </c>
      <c r="I35" s="24">
        <v>3</v>
      </c>
      <c r="J35" s="25"/>
      <c r="K35" s="23">
        <v>2</v>
      </c>
      <c r="L35" s="24">
        <v>5</v>
      </c>
      <c r="M35" s="25"/>
      <c r="N35" s="23">
        <v>8</v>
      </c>
      <c r="O35" s="24">
        <v>3</v>
      </c>
      <c r="P35" s="25"/>
      <c r="Q35" s="23"/>
      <c r="R35" s="24">
        <v>2</v>
      </c>
      <c r="S35" s="25">
        <v>3</v>
      </c>
      <c r="T35" s="23"/>
      <c r="U35" s="24">
        <v>4</v>
      </c>
      <c r="V35" s="25">
        <v>4</v>
      </c>
      <c r="W35" s="23"/>
      <c r="X35" s="24">
        <v>4</v>
      </c>
      <c r="Y35" s="25">
        <v>10</v>
      </c>
      <c r="Z35" s="55">
        <v>23</v>
      </c>
      <c r="AA35" s="53">
        <v>4</v>
      </c>
      <c r="AB35" s="45">
        <v>153.5</v>
      </c>
      <c r="AC35" s="3"/>
      <c r="AJ35" s="154">
        <v>6</v>
      </c>
    </row>
    <row r="36" spans="1:36" ht="15" x14ac:dyDescent="0.25">
      <c r="A36" s="44">
        <v>7</v>
      </c>
      <c r="B36" s="122" t="s">
        <v>52</v>
      </c>
      <c r="C36" s="21"/>
      <c r="D36" s="22"/>
      <c r="E36" s="23">
        <v>8</v>
      </c>
      <c r="F36" s="24">
        <v>4</v>
      </c>
      <c r="G36" s="25"/>
      <c r="H36" s="23"/>
      <c r="I36" s="24">
        <v>5</v>
      </c>
      <c r="J36" s="25">
        <v>6</v>
      </c>
      <c r="K36" s="23">
        <v>3</v>
      </c>
      <c r="L36" s="24">
        <v>3</v>
      </c>
      <c r="M36" s="25"/>
      <c r="N36" s="23"/>
      <c r="O36" s="24">
        <v>3</v>
      </c>
      <c r="P36" s="25">
        <v>10</v>
      </c>
      <c r="Q36" s="23"/>
      <c r="R36" s="24">
        <v>5</v>
      </c>
      <c r="S36" s="25">
        <v>2</v>
      </c>
      <c r="T36" s="23">
        <v>9</v>
      </c>
      <c r="U36" s="24">
        <v>0.5</v>
      </c>
      <c r="V36" s="25"/>
      <c r="W36" s="23"/>
      <c r="X36" s="24">
        <v>1</v>
      </c>
      <c r="Y36" s="25">
        <v>1</v>
      </c>
      <c r="Z36" s="55">
        <v>21.5</v>
      </c>
      <c r="AA36" s="53">
        <v>5</v>
      </c>
      <c r="AB36" s="45">
        <v>187</v>
      </c>
      <c r="AC36" s="3"/>
      <c r="AJ36" s="154">
        <v>7</v>
      </c>
    </row>
    <row r="37" spans="1:36" ht="15" x14ac:dyDescent="0.25">
      <c r="A37" s="44">
        <v>8</v>
      </c>
      <c r="B37" s="30" t="s">
        <v>43</v>
      </c>
      <c r="C37" s="21"/>
      <c r="D37" s="22"/>
      <c r="E37" s="23"/>
      <c r="F37" s="24">
        <v>4</v>
      </c>
      <c r="G37" s="25">
        <v>3</v>
      </c>
      <c r="H37" s="23"/>
      <c r="I37" s="24">
        <v>4.5</v>
      </c>
      <c r="J37" s="25">
        <v>8</v>
      </c>
      <c r="K37" s="23"/>
      <c r="L37" s="24">
        <v>3</v>
      </c>
      <c r="M37" s="25">
        <v>10</v>
      </c>
      <c r="N37" s="23">
        <v>2</v>
      </c>
      <c r="O37" s="24">
        <v>4.5</v>
      </c>
      <c r="P37" s="25"/>
      <c r="Q37" s="23">
        <v>5</v>
      </c>
      <c r="R37" s="24">
        <v>1</v>
      </c>
      <c r="S37" s="25"/>
      <c r="T37" s="23">
        <v>6</v>
      </c>
      <c r="U37" s="24">
        <v>4</v>
      </c>
      <c r="V37" s="25"/>
      <c r="W37" s="23"/>
      <c r="X37" s="24">
        <v>0</v>
      </c>
      <c r="Y37" s="25">
        <v>9</v>
      </c>
      <c r="Z37" s="55">
        <v>21</v>
      </c>
      <c r="AA37" s="53">
        <v>6</v>
      </c>
      <c r="AB37" s="45">
        <v>184</v>
      </c>
      <c r="AC37" s="3"/>
      <c r="AJ37" s="154">
        <v>4</v>
      </c>
    </row>
    <row r="38" spans="1:36" ht="15" x14ac:dyDescent="0.25">
      <c r="A38" s="44">
        <v>9</v>
      </c>
      <c r="B38" s="29" t="s">
        <v>40</v>
      </c>
      <c r="C38" s="21"/>
      <c r="D38" s="22"/>
      <c r="E38" s="23"/>
      <c r="F38" s="24">
        <v>4</v>
      </c>
      <c r="G38" s="25">
        <v>7</v>
      </c>
      <c r="H38" s="23">
        <v>4</v>
      </c>
      <c r="I38" s="24">
        <v>3.5</v>
      </c>
      <c r="J38" s="25"/>
      <c r="K38" s="23">
        <v>1</v>
      </c>
      <c r="L38" s="24">
        <v>0</v>
      </c>
      <c r="M38" s="25"/>
      <c r="N38" s="23"/>
      <c r="O38" s="24">
        <v>5</v>
      </c>
      <c r="P38" s="25">
        <v>6</v>
      </c>
      <c r="Q38" s="23">
        <v>9</v>
      </c>
      <c r="R38" s="24">
        <v>0</v>
      </c>
      <c r="S38" s="25"/>
      <c r="T38" s="23"/>
      <c r="U38" s="24">
        <v>6</v>
      </c>
      <c r="V38" s="25">
        <v>2</v>
      </c>
      <c r="W38" s="23"/>
      <c r="X38" s="24">
        <v>1</v>
      </c>
      <c r="Y38" s="25">
        <v>5</v>
      </c>
      <c r="Z38" s="55">
        <v>19.5</v>
      </c>
      <c r="AA38" s="53">
        <v>5</v>
      </c>
      <c r="AB38" s="45">
        <v>192.5</v>
      </c>
      <c r="AJ38" s="154">
        <v>8</v>
      </c>
    </row>
    <row r="39" spans="1:36" ht="15.75" thickBot="1" x14ac:dyDescent="0.3">
      <c r="A39" s="46">
        <v>10</v>
      </c>
      <c r="B39" s="136" t="s">
        <v>50</v>
      </c>
      <c r="C39" s="47"/>
      <c r="D39" s="48"/>
      <c r="E39" s="49"/>
      <c r="F39" s="51">
        <v>0</v>
      </c>
      <c r="G39" s="50">
        <v>1</v>
      </c>
      <c r="H39" s="49">
        <v>10</v>
      </c>
      <c r="I39" s="51">
        <v>1</v>
      </c>
      <c r="J39" s="50"/>
      <c r="K39" s="49"/>
      <c r="L39" s="51">
        <v>3</v>
      </c>
      <c r="M39" s="50">
        <v>6</v>
      </c>
      <c r="N39" s="49"/>
      <c r="O39" s="51">
        <v>3.5</v>
      </c>
      <c r="P39" s="50">
        <v>4</v>
      </c>
      <c r="Q39" s="49">
        <v>7</v>
      </c>
      <c r="R39" s="51">
        <v>3</v>
      </c>
      <c r="S39" s="50"/>
      <c r="T39" s="49">
        <v>8</v>
      </c>
      <c r="U39" s="51">
        <v>2</v>
      </c>
      <c r="V39" s="50"/>
      <c r="W39" s="49">
        <v>3</v>
      </c>
      <c r="X39" s="51">
        <v>1</v>
      </c>
      <c r="Y39" s="50"/>
      <c r="Z39" s="116">
        <v>13.5</v>
      </c>
      <c r="AA39" s="115">
        <v>0</v>
      </c>
      <c r="AB39" s="117">
        <v>160</v>
      </c>
      <c r="AJ39" s="155">
        <v>2</v>
      </c>
    </row>
    <row r="40" spans="1:36" ht="13.5" thickTop="1" x14ac:dyDescent="0.2"/>
  </sheetData>
  <sortState ref="A30:AB39">
    <sortCondition descending="1" ref="Z30:Z39"/>
  </sortState>
  <mergeCells count="2">
    <mergeCell ref="B1:C1"/>
    <mergeCell ref="B2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abSelected="1" workbookViewId="0">
      <selection activeCell="B15" sqref="B15"/>
    </sheetView>
  </sheetViews>
  <sheetFormatPr defaultRowHeight="12.75" x14ac:dyDescent="0.2"/>
  <cols>
    <col min="1" max="1" width="9.7109375" customWidth="1"/>
    <col min="2" max="2" width="27.28515625" customWidth="1"/>
    <col min="3" max="3" width="17.7109375" customWidth="1"/>
    <col min="4" max="4" width="8" bestFit="1" customWidth="1"/>
    <col min="5" max="5" width="21.5703125" style="157" bestFit="1" customWidth="1"/>
    <col min="7" max="7" width="18" bestFit="1" customWidth="1"/>
    <col min="8" max="8" width="28" bestFit="1" customWidth="1"/>
  </cols>
  <sheetData>
    <row r="1" spans="1:5" x14ac:dyDescent="0.2">
      <c r="E1" s="65"/>
    </row>
    <row r="2" spans="1:5" ht="15.75" x14ac:dyDescent="0.25">
      <c r="A2" s="135" t="s">
        <v>23</v>
      </c>
      <c r="B2" s="135" t="s">
        <v>63</v>
      </c>
      <c r="C2" s="135" t="s">
        <v>12</v>
      </c>
      <c r="D2" s="71" t="s">
        <v>24</v>
      </c>
      <c r="E2" s="65"/>
    </row>
    <row r="3" spans="1:5" ht="15.75" x14ac:dyDescent="0.25">
      <c r="A3" s="135" t="s">
        <v>23</v>
      </c>
      <c r="B3" s="135" t="s">
        <v>48</v>
      </c>
      <c r="C3" s="135" t="s">
        <v>13</v>
      </c>
      <c r="D3" s="71" t="s">
        <v>24</v>
      </c>
      <c r="E3" s="158" t="s">
        <v>67</v>
      </c>
    </row>
    <row r="4" spans="1:5" ht="15.75" x14ac:dyDescent="0.25">
      <c r="A4" s="135" t="s">
        <v>25</v>
      </c>
      <c r="B4" s="135" t="s">
        <v>64</v>
      </c>
      <c r="C4" s="135" t="s">
        <v>12</v>
      </c>
      <c r="D4" s="71" t="s">
        <v>60</v>
      </c>
      <c r="E4" s="158"/>
    </row>
    <row r="5" spans="1:5" ht="15" x14ac:dyDescent="0.25">
      <c r="A5" s="156" t="s">
        <v>25</v>
      </c>
      <c r="B5" s="156" t="s">
        <v>28</v>
      </c>
      <c r="C5" s="156" t="s">
        <v>17</v>
      </c>
      <c r="D5" s="71" t="s">
        <v>24</v>
      </c>
      <c r="E5" s="158" t="s">
        <v>66</v>
      </c>
    </row>
    <row r="6" spans="1:5" ht="15.75" x14ac:dyDescent="0.25">
      <c r="A6" s="135" t="s">
        <v>26</v>
      </c>
      <c r="B6" s="135" t="s">
        <v>56</v>
      </c>
      <c r="C6" s="135" t="s">
        <v>17</v>
      </c>
      <c r="D6" s="72" t="s">
        <v>33</v>
      </c>
      <c r="E6" s="65" t="s">
        <v>34</v>
      </c>
    </row>
    <row r="7" spans="1:5" ht="15.75" x14ac:dyDescent="0.25">
      <c r="A7" s="135" t="s">
        <v>27</v>
      </c>
      <c r="B7" s="135" t="s">
        <v>62</v>
      </c>
      <c r="C7" s="135" t="s">
        <v>12</v>
      </c>
      <c r="D7" s="71" t="s">
        <v>24</v>
      </c>
      <c r="E7" s="65"/>
    </row>
    <row r="8" spans="1:5" ht="15.75" x14ac:dyDescent="0.25">
      <c r="A8" s="135" t="s">
        <v>27</v>
      </c>
      <c r="B8" s="135" t="s">
        <v>57</v>
      </c>
      <c r="C8" s="135" t="s">
        <v>17</v>
      </c>
      <c r="D8" s="71" t="s">
        <v>24</v>
      </c>
      <c r="E8" s="65"/>
    </row>
    <row r="9" spans="1:5" ht="15.75" x14ac:dyDescent="0.25">
      <c r="A9" s="135" t="s">
        <v>29</v>
      </c>
      <c r="B9" s="135" t="s">
        <v>58</v>
      </c>
      <c r="C9" s="135" t="s">
        <v>17</v>
      </c>
      <c r="D9" s="72" t="s">
        <v>33</v>
      </c>
      <c r="E9" s="65" t="s">
        <v>34</v>
      </c>
    </row>
    <row r="10" spans="1:5" ht="15.75" x14ac:dyDescent="0.25">
      <c r="A10" s="135" t="s">
        <v>30</v>
      </c>
      <c r="B10" s="135" t="s">
        <v>65</v>
      </c>
      <c r="C10" s="135" t="s">
        <v>14</v>
      </c>
      <c r="D10" s="72" t="s">
        <v>33</v>
      </c>
      <c r="E10" s="65" t="s">
        <v>34</v>
      </c>
    </row>
    <row r="11" spans="1:5" ht="15" x14ac:dyDescent="0.25">
      <c r="A11" s="70" t="s">
        <v>30</v>
      </c>
      <c r="B11" s="70" t="s">
        <v>49</v>
      </c>
      <c r="C11" s="70" t="s">
        <v>17</v>
      </c>
      <c r="D11" s="71" t="s">
        <v>24</v>
      </c>
      <c r="E11" s="65"/>
    </row>
    <row r="12" spans="1:5" ht="15.75" x14ac:dyDescent="0.25">
      <c r="A12" s="135" t="s">
        <v>31</v>
      </c>
      <c r="B12" s="135" t="s">
        <v>59</v>
      </c>
      <c r="C12" s="135" t="s">
        <v>17</v>
      </c>
      <c r="D12" s="71" t="s">
        <v>60</v>
      </c>
      <c r="E12" s="158" t="s">
        <v>67</v>
      </c>
    </row>
    <row r="13" spans="1:5" ht="15.75" x14ac:dyDescent="0.25">
      <c r="A13" s="135" t="s">
        <v>32</v>
      </c>
      <c r="B13" s="135" t="s">
        <v>61</v>
      </c>
      <c r="C13" s="135" t="s">
        <v>18</v>
      </c>
      <c r="D13" s="71" t="s">
        <v>24</v>
      </c>
      <c r="E13" s="6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Slutresultat 2016</vt:lpstr>
      <vt:lpstr>Lottning</vt:lpstr>
      <vt:lpstr>Resultat utan lånespelare</vt:lpstr>
      <vt:lpstr>Bordspriser</vt:lpstr>
      <vt:lpstr>Lottning!Utskriftsområde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Roland2</dc:creator>
  <cp:lastModifiedBy>Roland</cp:lastModifiedBy>
  <cp:lastPrinted>2017-04-29T21:25:47Z</cp:lastPrinted>
  <dcterms:created xsi:type="dcterms:W3CDTF">2016-04-24T10:15:18Z</dcterms:created>
  <dcterms:modified xsi:type="dcterms:W3CDTF">2018-05-07T08:24:52Z</dcterms:modified>
</cp:coreProperties>
</file>